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e Geldard\Documents\Council &amp; Committee Meetings\2021-2022 Agendas Minutes\"/>
    </mc:Choice>
  </mc:AlternateContent>
  <xr:revisionPtr revIDLastSave="0" documentId="8_{4A1DD62B-50B4-48BE-82BD-64055243C116}" xr6:coauthVersionLast="47" xr6:coauthVersionMax="47" xr10:uidLastSave="{00000000-0000-0000-0000-000000000000}"/>
  <bookViews>
    <workbookView xWindow="-120" yWindow="-120" windowWidth="29040" windowHeight="15840" activeTab="1" xr2:uid="{92107FD6-17E8-4773-A41D-1AC48CBB514E}"/>
  </bookViews>
  <sheets>
    <sheet name="cheques &amp; payments" sheetId="1" r:id="rId1"/>
    <sheet name="Sheet6" sheetId="12" r:id="rId2"/>
    <sheet name="Sheet5" sheetId="11" r:id="rId3"/>
    <sheet name="Sheet4" sheetId="10" r:id="rId4"/>
    <sheet name="Sheet3" sheetId="9" r:id="rId5"/>
    <sheet name="Sheet2" sheetId="8" r:id="rId6"/>
    <sheet name="Sheet1" sheetId="7" r:id="rId7"/>
    <sheet name="PETTY CASH" sheetId="5" r:id="rId8"/>
    <sheet name="Invoicing out" sheetId="4" r:id="rId9"/>
    <sheet name="Income" sheetId="2" r:id="rId10"/>
    <sheet name="Phil Downing Oustanding Invoice" sheetId="6" r:id="rId11"/>
    <sheet name="Outstanding Cheques 2020=2021" sheetId="3" r:id="rId12"/>
  </sheets>
  <definedNames>
    <definedName name="_xlnm._FilterDatabase" localSheetId="0" hidden="1">'cheques &amp; payments'!$E$305:$E$406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3" i="2" l="1"/>
  <c r="D114" i="10"/>
  <c r="B36" i="12" l="1"/>
  <c r="E9" i="12"/>
  <c r="E658" i="1" l="1"/>
  <c r="D30" i="11"/>
  <c r="E30" i="11"/>
  <c r="C30" i="11"/>
  <c r="E179" i="2" l="1"/>
  <c r="F179" i="2"/>
  <c r="G179" i="2"/>
  <c r="H179" i="2"/>
  <c r="I179" i="2"/>
  <c r="J179" i="2"/>
  <c r="K179" i="2"/>
  <c r="L179" i="2"/>
  <c r="M179" i="2"/>
  <c r="N179" i="2"/>
  <c r="D179" i="2"/>
  <c r="E151" i="2" l="1"/>
  <c r="F151" i="2"/>
  <c r="G151" i="2"/>
  <c r="H151" i="2"/>
  <c r="I151" i="2"/>
  <c r="J151" i="2"/>
  <c r="K151" i="2"/>
  <c r="L151" i="2"/>
  <c r="M151" i="2"/>
  <c r="N151" i="2"/>
  <c r="D151" i="2"/>
  <c r="E103" i="2"/>
  <c r="F103" i="2"/>
  <c r="G103" i="2"/>
  <c r="H103" i="2"/>
  <c r="I103" i="2"/>
  <c r="J103" i="2"/>
  <c r="K103" i="2"/>
  <c r="L103" i="2"/>
  <c r="M103" i="2"/>
  <c r="N103" i="2"/>
  <c r="D103" i="2"/>
  <c r="B19" i="6"/>
  <c r="K258" i="1" l="1"/>
  <c r="L258" i="1"/>
  <c r="M258" i="1"/>
  <c r="N258" i="1"/>
  <c r="O258" i="1"/>
  <c r="P258" i="1"/>
  <c r="Q258" i="1"/>
  <c r="R258" i="1"/>
  <c r="S258" i="1"/>
  <c r="T258" i="1"/>
  <c r="U258" i="1"/>
  <c r="V258" i="1"/>
  <c r="W258" i="1"/>
  <c r="X258" i="1"/>
  <c r="Y258" i="1"/>
  <c r="Z258" i="1"/>
  <c r="AA258" i="1"/>
  <c r="AB258" i="1"/>
  <c r="AC258" i="1"/>
  <c r="AD258" i="1"/>
  <c r="AE258" i="1"/>
  <c r="AF258" i="1"/>
  <c r="AG258" i="1"/>
  <c r="AH258" i="1"/>
  <c r="AI258" i="1"/>
  <c r="AJ258" i="1"/>
  <c r="AK258" i="1"/>
  <c r="AL258" i="1"/>
  <c r="AM258" i="1"/>
  <c r="AN258" i="1"/>
  <c r="AO258" i="1"/>
  <c r="AP258" i="1"/>
  <c r="AQ258" i="1"/>
  <c r="AR258" i="1"/>
  <c r="AS258" i="1"/>
  <c r="J258" i="1"/>
  <c r="E258" i="1"/>
  <c r="F258" i="1"/>
  <c r="D258" i="1"/>
  <c r="E87" i="2" l="1"/>
  <c r="F87" i="2"/>
  <c r="G87" i="2"/>
  <c r="H87" i="2"/>
  <c r="I87" i="2"/>
  <c r="J87" i="2"/>
  <c r="K87" i="2"/>
  <c r="L87" i="2"/>
  <c r="M87" i="2"/>
  <c r="N87" i="2"/>
  <c r="D87" i="2"/>
  <c r="E62" i="2" l="1"/>
  <c r="F62" i="2"/>
  <c r="G62" i="2"/>
  <c r="H62" i="2"/>
  <c r="I62" i="2"/>
  <c r="J62" i="2"/>
  <c r="K62" i="2"/>
  <c r="L62" i="2"/>
  <c r="M62" i="2"/>
  <c r="N62" i="2"/>
  <c r="D62" i="2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AJ207" i="1"/>
  <c r="AK207" i="1"/>
  <c r="AL207" i="1"/>
  <c r="AM207" i="1"/>
  <c r="AN207" i="1"/>
  <c r="AO207" i="1"/>
  <c r="AP207" i="1"/>
  <c r="AQ207" i="1"/>
  <c r="AR207" i="1"/>
  <c r="AS207" i="1"/>
  <c r="AT207" i="1"/>
  <c r="AU207" i="1"/>
  <c r="J207" i="1"/>
  <c r="E207" i="1"/>
  <c r="F207" i="1"/>
  <c r="D207" i="1"/>
  <c r="D39" i="4" l="1"/>
  <c r="C39" i="4"/>
  <c r="C19" i="6"/>
  <c r="E19" i="6" s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J126" i="1"/>
  <c r="E126" i="1"/>
  <c r="F126" i="1"/>
  <c r="D126" i="1"/>
  <c r="E84" i="1" l="1"/>
  <c r="F84" i="1"/>
  <c r="D84" i="1"/>
  <c r="O10" i="4" l="1"/>
  <c r="N10" i="4"/>
  <c r="N195" i="2" l="1"/>
  <c r="D11" i="2"/>
  <c r="E192" i="2"/>
  <c r="F192" i="2"/>
  <c r="G192" i="2"/>
  <c r="H192" i="2"/>
  <c r="I192" i="2"/>
  <c r="J192" i="2"/>
  <c r="K192" i="2"/>
  <c r="L192" i="2"/>
  <c r="M192" i="2"/>
  <c r="N192" i="2"/>
  <c r="D192" i="2"/>
  <c r="E187" i="2"/>
  <c r="F187" i="2"/>
  <c r="G187" i="2"/>
  <c r="H187" i="2"/>
  <c r="I187" i="2"/>
  <c r="J187" i="2"/>
  <c r="K187" i="2"/>
  <c r="L187" i="2"/>
  <c r="M187" i="2"/>
  <c r="N187" i="2"/>
  <c r="D187" i="2"/>
  <c r="E183" i="2"/>
  <c r="F183" i="2"/>
  <c r="G183" i="2"/>
  <c r="H183" i="2"/>
  <c r="I183" i="2"/>
  <c r="J183" i="2"/>
  <c r="K183" i="2"/>
  <c r="L183" i="2"/>
  <c r="M183" i="2"/>
  <c r="N183" i="2"/>
  <c r="D183" i="2"/>
  <c r="E49" i="2"/>
  <c r="F49" i="2"/>
  <c r="G49" i="2"/>
  <c r="H49" i="2"/>
  <c r="I49" i="2"/>
  <c r="J49" i="2"/>
  <c r="K49" i="2"/>
  <c r="L49" i="2"/>
  <c r="M49" i="2"/>
  <c r="N49" i="2"/>
  <c r="D49" i="2"/>
  <c r="E36" i="2"/>
  <c r="F36" i="2"/>
  <c r="G36" i="2"/>
  <c r="H36" i="2"/>
  <c r="I36" i="2"/>
  <c r="J36" i="2"/>
  <c r="K36" i="2"/>
  <c r="L36" i="2"/>
  <c r="M36" i="2"/>
  <c r="N36" i="2"/>
  <c r="D36" i="2"/>
  <c r="E22" i="2"/>
  <c r="F22" i="2"/>
  <c r="G22" i="2"/>
  <c r="H22" i="2"/>
  <c r="I22" i="2"/>
  <c r="J22" i="2"/>
  <c r="K22" i="2"/>
  <c r="L22" i="2"/>
  <c r="M22" i="2"/>
  <c r="N22" i="2"/>
  <c r="D22" i="2"/>
  <c r="D193" i="2" l="1"/>
  <c r="D196" i="2" s="1"/>
  <c r="F11" i="2"/>
  <c r="F193" i="2" s="1"/>
  <c r="F196" i="2" s="1"/>
  <c r="G11" i="2"/>
  <c r="G193" i="2" s="1"/>
  <c r="G196" i="2" s="1"/>
  <c r="H11" i="2"/>
  <c r="H193" i="2" s="1"/>
  <c r="H196" i="2" s="1"/>
  <c r="I11" i="2"/>
  <c r="I193" i="2" s="1"/>
  <c r="I196" i="2" s="1"/>
  <c r="J11" i="2"/>
  <c r="J193" i="2" s="1"/>
  <c r="J196" i="2" s="1"/>
  <c r="K11" i="2"/>
  <c r="L11" i="2"/>
  <c r="L193" i="2" s="1"/>
  <c r="L196" i="2" s="1"/>
  <c r="M11" i="2"/>
  <c r="M193" i="2" s="1"/>
  <c r="M196" i="2" s="1"/>
  <c r="E11" i="2"/>
  <c r="E193" i="2" s="1"/>
  <c r="E196" i="2" s="1"/>
  <c r="N5" i="2"/>
  <c r="N6" i="2"/>
  <c r="N7" i="2"/>
  <c r="N8" i="2"/>
  <c r="N9" i="2"/>
  <c r="N10" i="2"/>
  <c r="N4" i="2"/>
  <c r="K193" i="2" l="1"/>
  <c r="K196" i="2" s="1"/>
  <c r="N11" i="2"/>
  <c r="E304" i="1"/>
  <c r="F304" i="1"/>
  <c r="B658" i="1"/>
  <c r="AX642" i="1"/>
  <c r="AX644" i="1" s="1"/>
  <c r="AW644" i="1"/>
  <c r="AW646" i="1" s="1"/>
  <c r="AU617" i="1"/>
  <c r="AT615" i="1"/>
  <c r="AS615" i="1"/>
  <c r="AR615" i="1"/>
  <c r="AQ615" i="1"/>
  <c r="AP615" i="1"/>
  <c r="AO615" i="1"/>
  <c r="AN615" i="1"/>
  <c r="AM615" i="1"/>
  <c r="AL615" i="1"/>
  <c r="AK615" i="1"/>
  <c r="AJ615" i="1"/>
  <c r="AI615" i="1"/>
  <c r="AH615" i="1"/>
  <c r="AG615" i="1"/>
  <c r="AF615" i="1"/>
  <c r="AE615" i="1"/>
  <c r="AD615" i="1"/>
  <c r="AC615" i="1"/>
  <c r="AB615" i="1"/>
  <c r="AA615" i="1"/>
  <c r="Z615" i="1"/>
  <c r="Y615" i="1"/>
  <c r="X615" i="1"/>
  <c r="W615" i="1"/>
  <c r="V615" i="1"/>
  <c r="U615" i="1"/>
  <c r="T615" i="1"/>
  <c r="S615" i="1"/>
  <c r="R615" i="1"/>
  <c r="Q615" i="1"/>
  <c r="P615" i="1"/>
  <c r="O615" i="1"/>
  <c r="N615" i="1"/>
  <c r="M615" i="1"/>
  <c r="L615" i="1"/>
  <c r="K615" i="1"/>
  <c r="J615" i="1"/>
  <c r="F615" i="1"/>
  <c r="E615" i="1"/>
  <c r="D615" i="1"/>
  <c r="AT576" i="1"/>
  <c r="AS576" i="1"/>
  <c r="AR576" i="1"/>
  <c r="AQ576" i="1"/>
  <c r="AP576" i="1"/>
  <c r="AO576" i="1"/>
  <c r="AN576" i="1"/>
  <c r="AM576" i="1"/>
  <c r="AL576" i="1"/>
  <c r="AK576" i="1"/>
  <c r="AJ576" i="1"/>
  <c r="AI576" i="1"/>
  <c r="AH576" i="1"/>
  <c r="AG576" i="1"/>
  <c r="AF576" i="1"/>
  <c r="AE576" i="1"/>
  <c r="AD576" i="1"/>
  <c r="AC576" i="1"/>
  <c r="AB576" i="1"/>
  <c r="AA576" i="1"/>
  <c r="Z576" i="1"/>
  <c r="Y576" i="1"/>
  <c r="X576" i="1"/>
  <c r="W576" i="1"/>
  <c r="V576" i="1"/>
  <c r="U576" i="1"/>
  <c r="T576" i="1"/>
  <c r="S576" i="1"/>
  <c r="R576" i="1"/>
  <c r="Q576" i="1"/>
  <c r="P576" i="1"/>
  <c r="O576" i="1"/>
  <c r="N576" i="1"/>
  <c r="M576" i="1"/>
  <c r="L576" i="1"/>
  <c r="K576" i="1"/>
  <c r="J576" i="1"/>
  <c r="F576" i="1"/>
  <c r="E576" i="1"/>
  <c r="D576" i="1"/>
  <c r="AT487" i="1"/>
  <c r="AS487" i="1"/>
  <c r="AR487" i="1"/>
  <c r="AQ487" i="1"/>
  <c r="AP487" i="1"/>
  <c r="AO487" i="1"/>
  <c r="AN487" i="1"/>
  <c r="AM487" i="1"/>
  <c r="AL487" i="1"/>
  <c r="AK487" i="1"/>
  <c r="AJ487" i="1"/>
  <c r="AI487" i="1"/>
  <c r="AH487" i="1"/>
  <c r="AG487" i="1"/>
  <c r="AF487" i="1"/>
  <c r="AE487" i="1"/>
  <c r="AD487" i="1"/>
  <c r="AC487" i="1"/>
  <c r="AB487" i="1"/>
  <c r="AA487" i="1"/>
  <c r="Z487" i="1"/>
  <c r="Y487" i="1"/>
  <c r="X487" i="1"/>
  <c r="W487" i="1"/>
  <c r="V487" i="1"/>
  <c r="U487" i="1"/>
  <c r="T487" i="1"/>
  <c r="S487" i="1"/>
  <c r="R487" i="1"/>
  <c r="Q487" i="1"/>
  <c r="P487" i="1"/>
  <c r="O487" i="1"/>
  <c r="N487" i="1"/>
  <c r="M487" i="1"/>
  <c r="L487" i="1"/>
  <c r="K487" i="1"/>
  <c r="J487" i="1"/>
  <c r="F487" i="1"/>
  <c r="E487" i="1"/>
  <c r="D487" i="1"/>
  <c r="AU408" i="1"/>
  <c r="AT406" i="1"/>
  <c r="AS406" i="1"/>
  <c r="AR406" i="1"/>
  <c r="AQ406" i="1"/>
  <c r="AP406" i="1"/>
  <c r="AO406" i="1"/>
  <c r="AN406" i="1"/>
  <c r="AM406" i="1"/>
  <c r="AL406" i="1"/>
  <c r="AK406" i="1"/>
  <c r="AJ406" i="1"/>
  <c r="AI406" i="1"/>
  <c r="AH406" i="1"/>
  <c r="AG406" i="1"/>
  <c r="AF406" i="1"/>
  <c r="AE406" i="1"/>
  <c r="AD406" i="1"/>
  <c r="AC406" i="1"/>
  <c r="AB406" i="1"/>
  <c r="AA406" i="1"/>
  <c r="Z406" i="1"/>
  <c r="Y406" i="1"/>
  <c r="X406" i="1"/>
  <c r="W406" i="1"/>
  <c r="V406" i="1"/>
  <c r="U406" i="1"/>
  <c r="T406" i="1"/>
  <c r="S406" i="1"/>
  <c r="R406" i="1"/>
  <c r="Q406" i="1"/>
  <c r="P406" i="1"/>
  <c r="O406" i="1"/>
  <c r="N406" i="1"/>
  <c r="M406" i="1"/>
  <c r="L406" i="1"/>
  <c r="K406" i="1"/>
  <c r="J406" i="1"/>
  <c r="F406" i="1"/>
  <c r="E406" i="1"/>
  <c r="D406" i="1"/>
  <c r="AW306" i="1"/>
  <c r="AV306" i="1"/>
  <c r="AU306" i="1"/>
  <c r="AT304" i="1"/>
  <c r="AS304" i="1"/>
  <c r="AR304" i="1"/>
  <c r="AQ304" i="1"/>
  <c r="AP304" i="1"/>
  <c r="AO304" i="1"/>
  <c r="AN304" i="1"/>
  <c r="AM304" i="1"/>
  <c r="AL304" i="1"/>
  <c r="AK304" i="1"/>
  <c r="AJ304" i="1"/>
  <c r="AI304" i="1"/>
  <c r="AH304" i="1"/>
  <c r="AG304" i="1"/>
  <c r="AF304" i="1"/>
  <c r="AE304" i="1"/>
  <c r="AD304" i="1"/>
  <c r="AC304" i="1"/>
  <c r="AB304" i="1"/>
  <c r="AA304" i="1"/>
  <c r="Z304" i="1"/>
  <c r="Y304" i="1"/>
  <c r="X304" i="1"/>
  <c r="W304" i="1"/>
  <c r="V304" i="1"/>
  <c r="U304" i="1"/>
  <c r="T304" i="1"/>
  <c r="S304" i="1"/>
  <c r="R304" i="1"/>
  <c r="Q304" i="1"/>
  <c r="P304" i="1"/>
  <c r="O304" i="1"/>
  <c r="N304" i="1"/>
  <c r="M304" i="1"/>
  <c r="L304" i="1"/>
  <c r="K304" i="1"/>
  <c r="J304" i="1"/>
  <c r="D304" i="1"/>
  <c r="AT258" i="1"/>
  <c r="AS161" i="1"/>
  <c r="AR161" i="1"/>
  <c r="AQ161" i="1"/>
  <c r="AP161" i="1"/>
  <c r="AO161" i="1"/>
  <c r="AN161" i="1"/>
  <c r="AM161" i="1"/>
  <c r="AL161" i="1"/>
  <c r="AK161" i="1"/>
  <c r="AJ161" i="1"/>
  <c r="AI161" i="1"/>
  <c r="AH161" i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T161" i="1"/>
  <c r="S161" i="1"/>
  <c r="R161" i="1"/>
  <c r="Q161" i="1"/>
  <c r="P161" i="1"/>
  <c r="O161" i="1"/>
  <c r="N161" i="1"/>
  <c r="M161" i="1"/>
  <c r="L161" i="1"/>
  <c r="K161" i="1"/>
  <c r="J161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F41" i="1"/>
  <c r="E41" i="1"/>
  <c r="D41" i="1"/>
  <c r="N196" i="2" l="1"/>
  <c r="AT617" i="1"/>
  <c r="AS617" i="1"/>
  <c r="C662" i="1" s="1"/>
  <c r="D662" i="1" s="1"/>
  <c r="M617" i="1"/>
  <c r="C630" i="1" s="1"/>
  <c r="D630" i="1" s="1"/>
  <c r="Q617" i="1"/>
  <c r="C633" i="1" s="1"/>
  <c r="D633" i="1" s="1"/>
  <c r="U617" i="1"/>
  <c r="C637" i="1" s="1"/>
  <c r="D637" i="1" s="1"/>
  <c r="Y617" i="1"/>
  <c r="C641" i="1" s="1"/>
  <c r="D641" i="1" s="1"/>
  <c r="AC617" i="1"/>
  <c r="C645" i="1" s="1"/>
  <c r="D645" i="1" s="1"/>
  <c r="AG617" i="1"/>
  <c r="C649" i="1" s="1"/>
  <c r="D649" i="1" s="1"/>
  <c r="AK617" i="1"/>
  <c r="C653" i="1" s="1"/>
  <c r="D653" i="1" s="1"/>
  <c r="AO617" i="1"/>
  <c r="C656" i="1" s="1"/>
  <c r="D656" i="1" s="1"/>
  <c r="AR617" i="1"/>
  <c r="L617" i="1"/>
  <c r="C629" i="1" s="1"/>
  <c r="D629" i="1" s="1"/>
  <c r="P617" i="1"/>
  <c r="C632" i="1" s="1"/>
  <c r="D632" i="1" s="1"/>
  <c r="T617" i="1"/>
  <c r="C636" i="1" s="1"/>
  <c r="D636" i="1" s="1"/>
  <c r="X617" i="1"/>
  <c r="C640" i="1" s="1"/>
  <c r="D640" i="1" s="1"/>
  <c r="AB617" i="1"/>
  <c r="C644" i="1" s="1"/>
  <c r="D644" i="1" s="1"/>
  <c r="AF617" i="1"/>
  <c r="C648" i="1" s="1"/>
  <c r="D648" i="1" s="1"/>
  <c r="AJ617" i="1"/>
  <c r="C652" i="1" s="1"/>
  <c r="D652" i="1" s="1"/>
  <c r="AN617" i="1"/>
  <c r="C655" i="1" s="1"/>
  <c r="D655" i="1" s="1"/>
  <c r="J617" i="1"/>
  <c r="C627" i="1" s="1"/>
  <c r="D627" i="1" s="1"/>
  <c r="N617" i="1"/>
  <c r="C631" i="1" s="1"/>
  <c r="D631" i="1" s="1"/>
  <c r="R617" i="1"/>
  <c r="C634" i="1" s="1"/>
  <c r="D634" i="1" s="1"/>
  <c r="V617" i="1"/>
  <c r="C638" i="1" s="1"/>
  <c r="D638" i="1" s="1"/>
  <c r="Z617" i="1"/>
  <c r="C642" i="1" s="1"/>
  <c r="D642" i="1" s="1"/>
  <c r="AD617" i="1"/>
  <c r="C646" i="1" s="1"/>
  <c r="D646" i="1" s="1"/>
  <c r="AH617" i="1"/>
  <c r="C650" i="1" s="1"/>
  <c r="D650" i="1" s="1"/>
  <c r="AL617" i="1"/>
  <c r="C654" i="1" s="1"/>
  <c r="D654" i="1" s="1"/>
  <c r="AP617" i="1"/>
  <c r="C657" i="1" s="1"/>
  <c r="D657" i="1" s="1"/>
  <c r="K617" i="1"/>
  <c r="C628" i="1" s="1"/>
  <c r="D628" i="1" s="1"/>
  <c r="O617" i="1"/>
  <c r="S617" i="1"/>
  <c r="C635" i="1" s="1"/>
  <c r="D635" i="1" s="1"/>
  <c r="W617" i="1"/>
  <c r="C639" i="1" s="1"/>
  <c r="D639" i="1" s="1"/>
  <c r="AA617" i="1"/>
  <c r="C643" i="1" s="1"/>
  <c r="D643" i="1" s="1"/>
  <c r="AE617" i="1"/>
  <c r="C647" i="1" s="1"/>
  <c r="D647" i="1" s="1"/>
  <c r="AI617" i="1"/>
  <c r="C651" i="1" s="1"/>
  <c r="D651" i="1" s="1"/>
  <c r="AM617" i="1"/>
  <c r="AQ617" i="1"/>
  <c r="C660" i="1" s="1"/>
  <c r="C658" i="1" l="1"/>
  <c r="C661" i="1" s="1"/>
  <c r="D658" i="1" l="1"/>
  <c r="D161" i="1"/>
  <c r="D617" i="1" s="1"/>
  <c r="F161" i="1"/>
  <c r="F617" i="1" s="1"/>
  <c r="E161" i="1"/>
  <c r="E617" i="1" s="1"/>
</calcChain>
</file>

<file path=xl/sharedStrings.xml><?xml version="1.0" encoding="utf-8"?>
<sst xmlns="http://schemas.openxmlformats.org/spreadsheetml/2006/main" count="3060" uniqueCount="993">
  <si>
    <t>Amount</t>
  </si>
  <si>
    <t>VAT</t>
  </si>
  <si>
    <t>Total</t>
  </si>
  <si>
    <t>Cheque No</t>
  </si>
  <si>
    <t>Description</t>
  </si>
  <si>
    <t>Vat Reg No</t>
  </si>
  <si>
    <t>Allotments</t>
  </si>
  <si>
    <t>Backing Barlick</t>
  </si>
  <si>
    <t>BIB</t>
  </si>
  <si>
    <t>Barlick Pride Env</t>
  </si>
  <si>
    <t>Benches</t>
  </si>
  <si>
    <t>BOTS Bar</t>
  </si>
  <si>
    <t>Bus Shelters</t>
  </si>
  <si>
    <t>Butts Store</t>
  </si>
  <si>
    <t>CCTV</t>
  </si>
  <si>
    <t>Chairmans Expenses</t>
  </si>
  <si>
    <t>Christmas Decs</t>
  </si>
  <si>
    <t>Civic Hall</t>
  </si>
  <si>
    <t>Countryside Access Subs</t>
  </si>
  <si>
    <t>Events</t>
  </si>
  <si>
    <t>Grants &amp; Donations</t>
  </si>
  <si>
    <t>Grass Cutting</t>
  </si>
  <si>
    <t>Hanging Baskets and Planting</t>
  </si>
  <si>
    <t>Insurance</t>
  </si>
  <si>
    <t>Market</t>
  </si>
  <si>
    <t>Office Running</t>
  </si>
  <si>
    <t>Parks</t>
  </si>
  <si>
    <t>Parks-Fencing</t>
  </si>
  <si>
    <t>Play Areas/MUGAs</t>
  </si>
  <si>
    <t>Professional Fees</t>
  </si>
  <si>
    <t>Prov for Trf Services</t>
  </si>
  <si>
    <t>Toilets</t>
  </si>
  <si>
    <t>Room Hire</t>
  </si>
  <si>
    <t>Salaries</t>
  </si>
  <si>
    <t>CAB</t>
  </si>
  <si>
    <t>Town Square Improvements</t>
  </si>
  <si>
    <t>Town Crier</t>
  </si>
  <si>
    <t>Town Meeting &amp; Barlick Pride</t>
  </si>
  <si>
    <t>Training</t>
  </si>
  <si>
    <t>Civic Hall Renovations</t>
  </si>
  <si>
    <t>No</t>
  </si>
  <si>
    <t>Date</t>
  </si>
  <si>
    <t>Payee</t>
  </si>
  <si>
    <t>Waterplus</t>
  </si>
  <si>
    <t>Window Cleaning Civic Hall</t>
  </si>
  <si>
    <t>Borough Of Pendle</t>
  </si>
  <si>
    <t>Arc Elevators</t>
  </si>
  <si>
    <t>Committed Expenditure</t>
  </si>
  <si>
    <t>CCTV Phone Line</t>
  </si>
  <si>
    <t>Merritt &amp; Fryers</t>
  </si>
  <si>
    <t>Annual Total</t>
  </si>
  <si>
    <t>BUDGET</t>
  </si>
  <si>
    <t>SPEND YTD</t>
  </si>
  <si>
    <t>REMAINING BUDGET</t>
  </si>
  <si>
    <t>BACKING BARLICK</t>
  </si>
  <si>
    <t>BARLICK IN BLOOM</t>
  </si>
  <si>
    <t>BARLICK PRIDE ENVIRONMENTAL</t>
  </si>
  <si>
    <t>BENCHES</t>
  </si>
  <si>
    <t>BUS SHELTERS</t>
  </si>
  <si>
    <t>BUTTS STORE</t>
  </si>
  <si>
    <t>CHAIRMANS EXPENSES</t>
  </si>
  <si>
    <t>CHRISTMAS DECORATIONS</t>
  </si>
  <si>
    <t>CIVIC HALL</t>
  </si>
  <si>
    <t xml:space="preserve">  </t>
  </si>
  <si>
    <t>EVENTS</t>
  </si>
  <si>
    <t>GRANTS &amp; DONATIONS</t>
  </si>
  <si>
    <t>GRASS CUTTING</t>
  </si>
  <si>
    <t>HANGING BASKETS &amp; PLANTING</t>
  </si>
  <si>
    <t>INSURANCE</t>
  </si>
  <si>
    <t>OFFICE RUNNING</t>
  </si>
  <si>
    <t>Parks - Projects &amp; Renewals</t>
  </si>
  <si>
    <t>Play Areas/MUGAS</t>
  </si>
  <si>
    <t>PROFESSIONAL FEES</t>
  </si>
  <si>
    <t xml:space="preserve">PROV FOR TRF SERVICES </t>
  </si>
  <si>
    <t>PUBLIC TOILETS</t>
  </si>
  <si>
    <t>ROOM HIRE</t>
  </si>
  <si>
    <t>Salary Costs Clerk &amp; Add Staff</t>
  </si>
  <si>
    <t>Support to CAB</t>
  </si>
  <si>
    <t>TOWN CRIER</t>
  </si>
  <si>
    <t>TOWN MEETING &amp; BARLICK PRIDE</t>
  </si>
  <si>
    <t>TRAINING</t>
  </si>
  <si>
    <t>2021/2022</t>
  </si>
  <si>
    <t>C/Fwd</t>
  </si>
  <si>
    <t>Lift Maintenance Civic Hall 2021-2022</t>
  </si>
  <si>
    <t>6.4.21</t>
  </si>
  <si>
    <t>J Holt</t>
  </si>
  <si>
    <t>Waste Water Civic Hall</t>
  </si>
  <si>
    <t>9.4.21</t>
  </si>
  <si>
    <t>Waste Removal Civic Hall 2021-2022</t>
  </si>
  <si>
    <t>Rates Civic Hall 2021-2022</t>
  </si>
  <si>
    <t>Rate The Butts 2021-2022</t>
  </si>
  <si>
    <t>12.4.21</t>
  </si>
  <si>
    <t>14.4.21</t>
  </si>
  <si>
    <t>New Dog Bin Victory Park</t>
  </si>
  <si>
    <t>J Greenbank</t>
  </si>
  <si>
    <t>Store Frank Streeet 2021-2022</t>
  </si>
  <si>
    <t>UK POS</t>
  </si>
  <si>
    <t>Signs Tables Town Centre Re-opening</t>
  </si>
  <si>
    <t>Vistaprint</t>
  </si>
  <si>
    <t>Flyers for Town Centre re-opening</t>
  </si>
  <si>
    <t>Waste Water Fernlea Toilets</t>
  </si>
  <si>
    <t>Asda</t>
  </si>
  <si>
    <t>Anti Bacterial Wipes Town Centre Re-opening</t>
  </si>
  <si>
    <t>Mick Heaton</t>
  </si>
  <si>
    <t>Bus Stop Cleaning</t>
  </si>
  <si>
    <t>28.4.21</t>
  </si>
  <si>
    <t>Laura Cano Blanco</t>
  </si>
  <si>
    <t>Caretaker April 2021</t>
  </si>
  <si>
    <t>HMRC</t>
  </si>
  <si>
    <t>Tax &amp; NI</t>
  </si>
  <si>
    <t>Joanne Geldard</t>
  </si>
  <si>
    <t>Clerk Salary April 2021</t>
  </si>
  <si>
    <t>19.4.21</t>
  </si>
  <si>
    <t>Christine Murray</t>
  </si>
  <si>
    <t xml:space="preserve">Toilet Cleaning </t>
  </si>
  <si>
    <t xml:space="preserve"> 21.4.21</t>
  </si>
  <si>
    <t>Zoom</t>
  </si>
  <si>
    <t>Monthly Subscription</t>
  </si>
  <si>
    <t>21.4.21</t>
  </si>
  <si>
    <t>Spar</t>
  </si>
  <si>
    <t>Van Fuel - Tables &amp; Chairs</t>
  </si>
  <si>
    <t>22.4.21</t>
  </si>
  <si>
    <t>Barnes of Barrowford</t>
  </si>
  <si>
    <t>Cable Ties</t>
  </si>
  <si>
    <t>Barrowford Lock &amp; Key</t>
  </si>
  <si>
    <t>keys various</t>
  </si>
  <si>
    <t>Pilkingtons</t>
  </si>
  <si>
    <t>Hedges Hardy Avenue Allotment</t>
  </si>
  <si>
    <t>Dales Automotive</t>
  </si>
  <si>
    <t>Van - Town Centre Re-opening work</t>
  </si>
  <si>
    <t>23.4.21</t>
  </si>
  <si>
    <t>Morrisons</t>
  </si>
  <si>
    <t>Antibacterial spray - Town Centre Re-opening</t>
  </si>
  <si>
    <t>Hampshire Flag Co</t>
  </si>
  <si>
    <t>Flags</t>
  </si>
  <si>
    <t>Amazon</t>
  </si>
  <si>
    <t>Batteries - Town Centre Reopening</t>
  </si>
  <si>
    <t>March</t>
  </si>
  <si>
    <t>Donations</t>
  </si>
  <si>
    <t>Parks/Land</t>
  </si>
  <si>
    <t>Precept</t>
  </si>
  <si>
    <t>VAT Reclaim</t>
  </si>
  <si>
    <t>Other</t>
  </si>
  <si>
    <t>Civic hall</t>
  </si>
  <si>
    <t>Credit Int</t>
  </si>
  <si>
    <t>April</t>
  </si>
  <si>
    <t>8.4.21</t>
  </si>
  <si>
    <t>Football Club for Fence</t>
  </si>
  <si>
    <t>Cricket Club for Fence</t>
  </si>
  <si>
    <t>13.4.21</t>
  </si>
  <si>
    <t>LCC Basement</t>
  </si>
  <si>
    <t>Ali Greer</t>
  </si>
  <si>
    <t>20.4.21</t>
  </si>
  <si>
    <t>PBC Grant</t>
  </si>
  <si>
    <t>8.2.21</t>
  </si>
  <si>
    <t>Borough of Pendle</t>
  </si>
  <si>
    <t>18.3.21</t>
  </si>
  <si>
    <t xml:space="preserve">Borough of Pendle </t>
  </si>
  <si>
    <t>The Poppy Appeal</t>
  </si>
  <si>
    <t>26.3.21</t>
  </si>
  <si>
    <t>23.3.21</t>
  </si>
  <si>
    <t>22.3.21</t>
  </si>
  <si>
    <t>25.3.21</t>
  </si>
  <si>
    <t>Viking</t>
  </si>
  <si>
    <t>29.3.21</t>
  </si>
  <si>
    <t>System Hygiene</t>
  </si>
  <si>
    <t>Norahs</t>
  </si>
  <si>
    <t>Barlick In Bloom</t>
  </si>
  <si>
    <t>31.3.21</t>
  </si>
  <si>
    <t>Cartridge Discount</t>
  </si>
  <si>
    <t>19.3.20</t>
  </si>
  <si>
    <t>31.3.20</t>
  </si>
  <si>
    <t>the Rainhall Centre</t>
  </si>
  <si>
    <t>7.4.21</t>
  </si>
  <si>
    <t>Talk Talk</t>
  </si>
  <si>
    <t>bacs</t>
  </si>
  <si>
    <t>Phone &amp; Internet Office</t>
  </si>
  <si>
    <t>Scottish Power</t>
  </si>
  <si>
    <t>fernlea Toilets Electricity</t>
  </si>
  <si>
    <t>Letcliffe Electricity</t>
  </si>
  <si>
    <t>Civic Hall Electricity</t>
  </si>
  <si>
    <t>British Gas</t>
  </si>
  <si>
    <t>Victory Park Electricity</t>
  </si>
  <si>
    <t>Corona</t>
  </si>
  <si>
    <t>Civic Hall Gas</t>
  </si>
  <si>
    <t>TOWN COUNCIL BUDGET 2021/2022</t>
  </si>
  <si>
    <t>29.4.21</t>
  </si>
  <si>
    <t>Nest</t>
  </si>
  <si>
    <t xml:space="preserve">bacs </t>
  </si>
  <si>
    <t>Pension Payment</t>
  </si>
  <si>
    <t>Art Class</t>
  </si>
  <si>
    <t>Replacement chq</t>
  </si>
  <si>
    <t>4.5.21</t>
  </si>
  <si>
    <t xml:space="preserve">Carpet Cleaner  </t>
  </si>
  <si>
    <t xml:space="preserve">Carpet Cleaner Solution </t>
  </si>
  <si>
    <t>6.5.21</t>
  </si>
  <si>
    <t>7.5.51</t>
  </si>
  <si>
    <t>Waste water Letcliffe</t>
  </si>
  <si>
    <t>Waste Water Victory Park</t>
  </si>
  <si>
    <t>11.5.21</t>
  </si>
  <si>
    <t>7.5.21</t>
  </si>
  <si>
    <t>Npower</t>
  </si>
  <si>
    <t>Christmas Lights Electricity</t>
  </si>
  <si>
    <t>Business Stream</t>
  </si>
  <si>
    <t>Coates Hall Allotments</t>
  </si>
  <si>
    <t>E-On</t>
  </si>
  <si>
    <t>CCTV Electricity</t>
  </si>
  <si>
    <t>Elite High Vis</t>
  </si>
  <si>
    <t>High Vis vests Bloom and BTC</t>
  </si>
  <si>
    <t>BHIB</t>
  </si>
  <si>
    <t>Council Annual Insurance Policy</t>
  </si>
  <si>
    <t>14.5.21</t>
  </si>
  <si>
    <t>Premises License Town Square</t>
  </si>
  <si>
    <t>17.5.21</t>
  </si>
  <si>
    <t>Ningbo Manufacturing</t>
  </si>
  <si>
    <t>80 chairs Civic Hall</t>
  </si>
  <si>
    <t>19th April to 16th May Toilet Cleaning</t>
  </si>
  <si>
    <t>Victory Park Waste Water</t>
  </si>
  <si>
    <t>Enhanced Countryside Service</t>
  </si>
  <si>
    <t>Petty Cash</t>
  </si>
  <si>
    <t>18.5.21</t>
  </si>
  <si>
    <t>30 Litter Pickers</t>
  </si>
  <si>
    <t>19.5.21</t>
  </si>
  <si>
    <t>Matalan</t>
  </si>
  <si>
    <t>10 Picture Frames - Pride of Barnoldswick</t>
  </si>
  <si>
    <t>28.5.21</t>
  </si>
  <si>
    <t>Caretaker Salary May 2021</t>
  </si>
  <si>
    <t>Tax &amp; NI May 2021</t>
  </si>
  <si>
    <t>Clerk Salary May 2021</t>
  </si>
  <si>
    <t>21.5.21</t>
  </si>
  <si>
    <t>24.5.21</t>
  </si>
  <si>
    <t>Flagmakers</t>
  </si>
  <si>
    <t>Purchase of several flags</t>
  </si>
  <si>
    <t>26.5.21</t>
  </si>
  <si>
    <t>Wellhouse Toilets Waste Water</t>
  </si>
  <si>
    <t>Liam Pickering</t>
  </si>
  <si>
    <t>Casual Staff Worker May 2021</t>
  </si>
  <si>
    <t>LCC</t>
  </si>
  <si>
    <t>March to May</t>
  </si>
  <si>
    <t>April &amp; May</t>
  </si>
  <si>
    <t>Imogen</t>
  </si>
  <si>
    <t>COTS</t>
  </si>
  <si>
    <t xml:space="preserve">April  </t>
  </si>
  <si>
    <t>Phil</t>
  </si>
  <si>
    <t xml:space="preserve">May </t>
  </si>
  <si>
    <t>May</t>
  </si>
  <si>
    <t>July/Aug 21</t>
  </si>
  <si>
    <t>Sept</t>
  </si>
  <si>
    <t>Oustanding Invoices -</t>
  </si>
  <si>
    <t>Messaged 16th April with all outstanding invoices</t>
  </si>
  <si>
    <t>INCOME TARGETS</t>
  </si>
  <si>
    <t>TOTAL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</si>
  <si>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</si>
  <si>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</si>
  <si>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</si>
  <si>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</si>
  <si>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</si>
  <si>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</si>
  <si>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</si>
  <si>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</si>
  <si>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</si>
  <si>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</si>
  <si>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SHORTFALL/PLUS</t>
  </si>
  <si>
    <t>OUTSTANDING 2020-2021</t>
  </si>
  <si>
    <t>Hannah</t>
  </si>
  <si>
    <t>Phil Downing</t>
  </si>
  <si>
    <t>July &amp; Aug</t>
  </si>
  <si>
    <t>Weight Watchers</t>
  </si>
  <si>
    <t>Pendle for pavillion</t>
  </si>
  <si>
    <t>to March 2020</t>
  </si>
  <si>
    <t>LCC for Gas</t>
  </si>
  <si>
    <t>A Haythornthwaite</t>
  </si>
  <si>
    <t>April 20 to March 21</t>
  </si>
  <si>
    <t>Butts (PBC)</t>
  </si>
  <si>
    <t>Pavillion (PBC)</t>
  </si>
  <si>
    <t>5.5.21</t>
  </si>
  <si>
    <t>Pendle BC</t>
  </si>
  <si>
    <t>10.5.21</t>
  </si>
  <si>
    <t>Dawn Adams</t>
  </si>
  <si>
    <t>Reverb April</t>
  </si>
  <si>
    <t>Reverb</t>
  </si>
  <si>
    <t xml:space="preserve">covid grant </t>
  </si>
  <si>
    <t>25.5.21</t>
  </si>
  <si>
    <t>Telephone &amp; Internet Office</t>
  </si>
  <si>
    <t>12.5.21</t>
  </si>
  <si>
    <t>Pavillion electricity</t>
  </si>
  <si>
    <t>13.5.21</t>
  </si>
  <si>
    <t>Craven Digital</t>
  </si>
  <si>
    <t>Website Maintenance</t>
  </si>
  <si>
    <t>The Butts Electricity</t>
  </si>
  <si>
    <t>20.5.21</t>
  </si>
  <si>
    <t>Gas Civic Hall</t>
  </si>
  <si>
    <t>blue rolls &amp; toilet rolls</t>
  </si>
  <si>
    <t>1.4.21</t>
  </si>
  <si>
    <t>27.5.21</t>
  </si>
  <si>
    <t>ICO</t>
  </si>
  <si>
    <t>Annual Fee</t>
  </si>
  <si>
    <t>HMRC April &amp; May</t>
  </si>
  <si>
    <t>1.6.21</t>
  </si>
  <si>
    <t>Pennine Fire &amp; Safety</t>
  </si>
  <si>
    <t>Fire Extinguisher Testing</t>
  </si>
  <si>
    <t>Bowland Tree Consultancy</t>
  </si>
  <si>
    <t>Annual Tree Surveys</t>
  </si>
  <si>
    <t>LBS</t>
  </si>
  <si>
    <t>Planter Materials</t>
  </si>
  <si>
    <t>Water Memorial Gardens</t>
  </si>
  <si>
    <t>Cleaning Bus Stops</t>
  </si>
  <si>
    <t>4.6.21</t>
  </si>
  <si>
    <t>BWDBC</t>
  </si>
  <si>
    <t>CCTV 2021-2022</t>
  </si>
  <si>
    <t>Mark Bell</t>
  </si>
  <si>
    <t>Collecting &amp; Putting up hanging baskets</t>
  </si>
  <si>
    <t>8.6.21</t>
  </si>
  <si>
    <t>Trainline</t>
  </si>
  <si>
    <t>Train Tickets - Chairman to attend works function</t>
  </si>
  <si>
    <t>Friends of Skate Park</t>
  </si>
  <si>
    <t xml:space="preserve">Grant Application </t>
  </si>
  <si>
    <t>J Holt Windows</t>
  </si>
  <si>
    <t>Windows Civic Hall</t>
  </si>
  <si>
    <t>10.6.21</t>
  </si>
  <si>
    <t>JACS of Skipton</t>
  </si>
  <si>
    <t>50m Tape Measure</t>
  </si>
  <si>
    <t>Mandaleigh Plants</t>
  </si>
  <si>
    <t>Summer Planting &amp; hanging baskets</t>
  </si>
  <si>
    <t>17.6.21</t>
  </si>
  <si>
    <t>Powertool World</t>
  </si>
  <si>
    <t>Sander for bench repairs</t>
  </si>
  <si>
    <t>ALLOTMENTS</t>
  </si>
  <si>
    <t>15.6.21</t>
  </si>
  <si>
    <t>Toilet Cleaning 17th May to 13th June 2021</t>
  </si>
  <si>
    <t>18.6.21</t>
  </si>
  <si>
    <t>B &amp; Q</t>
  </si>
  <si>
    <t>Materials for bench repairs</t>
  </si>
  <si>
    <t>Colin Braithwaite</t>
  </si>
  <si>
    <t>Remove wall &amp; replace with fence (football club)</t>
  </si>
  <si>
    <t>Remove wall &amp; replace at Cricket Club</t>
  </si>
  <si>
    <t>21.6.21</t>
  </si>
  <si>
    <t>Ben Slater</t>
  </si>
  <si>
    <t>Glass - damaged bus stop Station Rod</t>
  </si>
  <si>
    <t>Zoom monthly subscription</t>
  </si>
  <si>
    <t>Watering (8 waters)</t>
  </si>
  <si>
    <t>22.6.21</t>
  </si>
  <si>
    <t>Rates Fernlea Toilets</t>
  </si>
  <si>
    <t>contribution to fence cricket</t>
  </si>
  <si>
    <t>Fish Van to end of June</t>
  </si>
  <si>
    <t>28.6.21</t>
  </si>
  <si>
    <t>Caretaker Salary June 2021</t>
  </si>
  <si>
    <t>Tax &amp; NI Caretaker June 2021</t>
  </si>
  <si>
    <t>Clerk Salary June 2021</t>
  </si>
  <si>
    <t>Tax &amp; NI Clerk June 2021</t>
  </si>
  <si>
    <t>Cameron Ronald</t>
  </si>
  <si>
    <t>Casual Worker Salary June 2021</t>
  </si>
  <si>
    <t>Windle &amp; Bowker</t>
  </si>
  <si>
    <t>Internal Audit 2020-2021</t>
  </si>
  <si>
    <t>E O'Callaghan</t>
  </si>
  <si>
    <t>Toilet Rolls &amp; Lemon Gel</t>
  </si>
  <si>
    <t xml:space="preserve">Ali Greer </t>
  </si>
  <si>
    <t>3.6.21</t>
  </si>
  <si>
    <t>7.6.21</t>
  </si>
  <si>
    <t>16.6.21</t>
  </si>
  <si>
    <t>Rachel Luxon</t>
  </si>
  <si>
    <t>23.6.21</t>
  </si>
  <si>
    <t>Imogen Gibson</t>
  </si>
  <si>
    <t>24.6.21</t>
  </si>
  <si>
    <t>Simply Fish</t>
  </si>
  <si>
    <t>25.6.21</t>
  </si>
  <si>
    <t>29.6.21</t>
  </si>
  <si>
    <t>Marshall</t>
  </si>
  <si>
    <t>30.6.21</t>
  </si>
  <si>
    <t>Interest</t>
  </si>
  <si>
    <t>Ali Greer 9 &amp; 16 June</t>
  </si>
  <si>
    <t>Ali Greer 23.6.21</t>
  </si>
  <si>
    <t>Marshall Waddington</t>
  </si>
  <si>
    <t>Rachel Luxon May</t>
  </si>
  <si>
    <t>Pavillion 26 April to 25 May</t>
  </si>
  <si>
    <t>Gas Civic Hall May 2021</t>
  </si>
  <si>
    <t>14.6.21</t>
  </si>
  <si>
    <t>Pension x 2 months</t>
  </si>
  <si>
    <t xml:space="preserve">  1.7.21</t>
  </si>
  <si>
    <t>The PlumbStation Ltd</t>
  </si>
  <si>
    <t>Repairs to public toilets</t>
  </si>
  <si>
    <t>1.7.21</t>
  </si>
  <si>
    <t>West Craven Insurance</t>
  </si>
  <si>
    <t>Civic Hall Insurance</t>
  </si>
  <si>
    <t>Bus Stop Cleaning x 10</t>
  </si>
  <si>
    <t>The Vastum Group</t>
  </si>
  <si>
    <t>Sanitary Bins etc annual contract</t>
  </si>
  <si>
    <t>2.7.21</t>
  </si>
  <si>
    <t>Glowfit June</t>
  </si>
  <si>
    <t>LCC June</t>
  </si>
  <si>
    <t>Phil Downing June</t>
  </si>
  <si>
    <t>Weight Watchers June</t>
  </si>
  <si>
    <t>Imogen June</t>
  </si>
  <si>
    <t>Hannah June</t>
  </si>
  <si>
    <t>COTS June</t>
  </si>
  <si>
    <t>5.7.21</t>
  </si>
  <si>
    <t>Sanding disks Benches</t>
  </si>
  <si>
    <t>June</t>
  </si>
  <si>
    <t>IN</t>
  </si>
  <si>
    <t>OUT</t>
  </si>
  <si>
    <t>BALANCE</t>
  </si>
  <si>
    <t>ALDI REFRESHMENTS MEETINGS</t>
  </si>
  <si>
    <t>BATTERIES HAND SANITISERS</t>
  </si>
  <si>
    <t>7.7.21</t>
  </si>
  <si>
    <t>COFFEE MEETINGS</t>
  </si>
  <si>
    <t>CLEANING MATERIALS - SHAMBLES</t>
  </si>
  <si>
    <t>9.7.21</t>
  </si>
  <si>
    <t xml:space="preserve">Fuel Van Christmas Trees </t>
  </si>
  <si>
    <t>Dove Cottage Nursery</t>
  </si>
  <si>
    <t>Plants Bloom</t>
  </si>
  <si>
    <t>Holden Clough Nursery</t>
  </si>
  <si>
    <t>12.7.21</t>
  </si>
  <si>
    <t>Toilet Cleaning 14th June to 11th July</t>
  </si>
  <si>
    <t>CCTV electricity</t>
  </si>
  <si>
    <t>21.7.21</t>
  </si>
  <si>
    <t>Monthly subscription</t>
  </si>
  <si>
    <t>28.7.21</t>
  </si>
  <si>
    <t>Casual Worker July 2021</t>
  </si>
  <si>
    <t>Caretaker salary July 2021</t>
  </si>
  <si>
    <t>Tax &amp; NI July 2021</t>
  </si>
  <si>
    <t>Clerk July 2021</t>
  </si>
  <si>
    <t>Paint Benches</t>
  </si>
  <si>
    <t>Eugene o'Callaghan</t>
  </si>
  <si>
    <t>22.7.21</t>
  </si>
  <si>
    <t>Hanging Basket Watering</t>
  </si>
  <si>
    <t>26.7.21</t>
  </si>
  <si>
    <t>Fernlea toilets waste water</t>
  </si>
  <si>
    <t>Key Coates Hall Allotment</t>
  </si>
  <si>
    <t>20.7.21</t>
  </si>
  <si>
    <t>Christine took £10 for cleaning products</t>
  </si>
  <si>
    <t>6.7.21</t>
  </si>
  <si>
    <t xml:space="preserve">Talk Talk </t>
  </si>
  <si>
    <t>telephone &amp; Internet office</t>
  </si>
  <si>
    <t>Pension contribution</t>
  </si>
  <si>
    <t>Pavillion Electricity 26.5 to 25.6.21</t>
  </si>
  <si>
    <t>13.7.21</t>
  </si>
  <si>
    <t>14.7.21</t>
  </si>
  <si>
    <t>Electricity Butts</t>
  </si>
  <si>
    <t>19.7.21</t>
  </si>
  <si>
    <t xml:space="preserve">Clare Scofield </t>
  </si>
  <si>
    <t>Hannah Sept 20</t>
  </si>
  <si>
    <t>16.7.21</t>
  </si>
  <si>
    <t>Hannah Oct 20</t>
  </si>
  <si>
    <t>replacement to cheque 75</t>
  </si>
  <si>
    <t xml:space="preserve">LCC  </t>
  </si>
  <si>
    <t>July</t>
  </si>
  <si>
    <t xml:space="preserve">Weight Watchers </t>
  </si>
  <si>
    <t xml:space="preserve">July </t>
  </si>
  <si>
    <t>july</t>
  </si>
  <si>
    <t xml:space="preserve">Hannah </t>
  </si>
  <si>
    <t xml:space="preserve">Imogen  </t>
  </si>
  <si>
    <t xml:space="preserve">Phil Downing </t>
  </si>
  <si>
    <t xml:space="preserve">COTS  </t>
  </si>
  <si>
    <t xml:space="preserve">Glowfit  </t>
  </si>
  <si>
    <t>29.7.21</t>
  </si>
  <si>
    <t>30.7.21</t>
  </si>
  <si>
    <t>3.8.21</t>
  </si>
  <si>
    <t>OfCom</t>
  </si>
  <si>
    <t>Shop Radio License</t>
  </si>
  <si>
    <t>The Rainhall Centre</t>
  </si>
  <si>
    <t>Room Hire May &amp; June 2021</t>
  </si>
  <si>
    <t>4.8.21</t>
  </si>
  <si>
    <t>Merritt &amp; Fryers Ltd</t>
  </si>
  <si>
    <t>Allotments, Benches &amp; Bloom</t>
  </si>
  <si>
    <t>5.8.21</t>
  </si>
  <si>
    <t>9.8.21</t>
  </si>
  <si>
    <t>6.8.21</t>
  </si>
  <si>
    <t>Watering 22nd July to 6th August</t>
  </si>
  <si>
    <t>Barrowford Safe &amp; Lock</t>
  </si>
  <si>
    <t>6 keys Civic Hall</t>
  </si>
  <si>
    <t>Water Victory Park</t>
  </si>
  <si>
    <t>Water Greenberfield Allotments</t>
  </si>
  <si>
    <t>James Holt Windows</t>
  </si>
  <si>
    <t>11.8.21</t>
  </si>
  <si>
    <t>Fees for removal of travellers</t>
  </si>
  <si>
    <t>toilet cleaning 12 July to 8 Aug 21</t>
  </si>
  <si>
    <t>12.8.21</t>
  </si>
  <si>
    <t>6 x mini jumbo toilet rolls packs</t>
  </si>
  <si>
    <t>24.8.21</t>
  </si>
  <si>
    <t>Water Civic Hall</t>
  </si>
  <si>
    <t>Water Coates Hall</t>
  </si>
  <si>
    <t>Water Co-op Toilets</t>
  </si>
  <si>
    <t xml:space="preserve">Minute Books </t>
  </si>
  <si>
    <t>PPL PRS</t>
  </si>
  <si>
    <t>Music License Civic Hall</t>
  </si>
  <si>
    <t>240.8.21</t>
  </si>
  <si>
    <t>A Binns &amp; Co</t>
  </si>
  <si>
    <t>Tree Removal Greenberfield</t>
  </si>
  <si>
    <t>25.8.21</t>
  </si>
  <si>
    <t>monthly subscription</t>
  </si>
  <si>
    <t>27.8.21</t>
  </si>
  <si>
    <t>Caretaker salary August</t>
  </si>
  <si>
    <t>Eugene O'Callaghan</t>
  </si>
  <si>
    <t>Casual Staff Aug 21</t>
  </si>
  <si>
    <t>Jo Geldard</t>
  </si>
  <si>
    <t>Clerk Salary August 2021</t>
  </si>
  <si>
    <t>Protec</t>
  </si>
  <si>
    <t>Fire Alarm Annual Contract</t>
  </si>
  <si>
    <t>LITE</t>
  </si>
  <si>
    <t>Removal of bus stop clock</t>
  </si>
  <si>
    <t>26.8.21</t>
  </si>
  <si>
    <t>globe</t>
  </si>
  <si>
    <t>+</t>
  </si>
  <si>
    <t>Letcliffe Park Waste Water</t>
  </si>
  <si>
    <t>Harp Ceramics</t>
  </si>
  <si>
    <t>Tiles Steps Civic Hall</t>
  </si>
  <si>
    <t>24 bottles toilet cleaner</t>
  </si>
  <si>
    <t>cheque spoilt</t>
  </si>
  <si>
    <t>Tyddyn Sachau Nurseries</t>
  </si>
  <si>
    <t>6 x rosemary plants</t>
  </si>
  <si>
    <t>2.8.21</t>
  </si>
  <si>
    <t>Internet &amp; Phone Office</t>
  </si>
  <si>
    <t>10.8.21</t>
  </si>
  <si>
    <t>Electricity Pavilion</t>
  </si>
  <si>
    <t>13.8.21</t>
  </si>
  <si>
    <t>16.8.21</t>
  </si>
  <si>
    <t>Website</t>
  </si>
  <si>
    <t>craft 29.7</t>
  </si>
  <si>
    <t>Hannah June 21</t>
  </si>
  <si>
    <t>craft 6.8</t>
  </si>
  <si>
    <t>craft 13.8</t>
  </si>
  <si>
    <t>31.8.21</t>
  </si>
  <si>
    <t>Craft 18&amp;25Aug</t>
  </si>
  <si>
    <t>18.8.21</t>
  </si>
  <si>
    <t>Rachel JuneJulyAug</t>
  </si>
  <si>
    <t xml:space="preserve"> </t>
  </si>
  <si>
    <t>1.9.21</t>
  </si>
  <si>
    <t>3.9.21</t>
  </si>
  <si>
    <t>Craft 2.9</t>
  </si>
  <si>
    <t>7.9.21</t>
  </si>
  <si>
    <t>Imogen July</t>
  </si>
  <si>
    <t>10.9.21</t>
  </si>
  <si>
    <t>Hannah July</t>
  </si>
  <si>
    <t>Gareth Lewis</t>
  </si>
  <si>
    <t>14.9.21</t>
  </si>
  <si>
    <t>15.9.21</t>
  </si>
  <si>
    <t>Watering hanging baskets</t>
  </si>
  <si>
    <t>Remove Tiles from steps Civic</t>
  </si>
  <si>
    <t>6.9.21</t>
  </si>
  <si>
    <t>A to B</t>
  </si>
  <si>
    <t>Van Hire</t>
  </si>
  <si>
    <t>Files &amp; Biscuits</t>
  </si>
  <si>
    <t>Baker Ross</t>
  </si>
  <si>
    <t>Xmas &amp; Valley Gardens Craft</t>
  </si>
  <si>
    <t>Toilet Cleaning 9/8 to 5/9</t>
  </si>
  <si>
    <t>9.9.21</t>
  </si>
  <si>
    <t>D Porter Contracting</t>
  </si>
  <si>
    <t>Repairing Wall Letcliffe Dog Area</t>
  </si>
  <si>
    <t>Streaming Equipment</t>
  </si>
  <si>
    <t>12.9.21</t>
  </si>
  <si>
    <t>Bin Bags (Town Square)</t>
  </si>
  <si>
    <t>Electricity CCTV</t>
  </si>
  <si>
    <t>6 rosemary bushes</t>
  </si>
  <si>
    <t>RAF Ensign Flag</t>
  </si>
  <si>
    <t>Rolls Bowling Club</t>
  </si>
  <si>
    <t xml:space="preserve">Grant </t>
  </si>
  <si>
    <t>green hammerite benches</t>
  </si>
  <si>
    <t xml:space="preserve">Christmas Lights </t>
  </si>
  <si>
    <t>Pension Contribution</t>
  </si>
  <si>
    <t>13.9.21</t>
  </si>
  <si>
    <t>Renewal BTC.gov domain</t>
  </si>
  <si>
    <t>20.9.21</t>
  </si>
  <si>
    <t>21.9.21</t>
  </si>
  <si>
    <t>28.9.21</t>
  </si>
  <si>
    <t>Caretaker Salary September</t>
  </si>
  <si>
    <t xml:space="preserve">Tax &amp; NI </t>
  </si>
  <si>
    <t>Casual Worker September</t>
  </si>
  <si>
    <t>Clerk Salary September</t>
  </si>
  <si>
    <t>BS Bamboo</t>
  </si>
  <si>
    <t>Bamboo Lanterns Switch On</t>
  </si>
  <si>
    <t>Kingfisher Direct</t>
  </si>
  <si>
    <t>22.9.21</t>
  </si>
  <si>
    <t>BT Line CCTV Police Station</t>
  </si>
  <si>
    <t>23.9.21</t>
  </si>
  <si>
    <t>Hammerite Red benches letcliffe</t>
  </si>
  <si>
    <t>Hammerite Green Picnic Benches</t>
  </si>
  <si>
    <t>27.9.21</t>
  </si>
  <si>
    <t>PKF Littlejohn</t>
  </si>
  <si>
    <t>External Audit</t>
  </si>
  <si>
    <t>GTSE</t>
  </si>
  <si>
    <t>Masking Tape Switch On</t>
  </si>
  <si>
    <t>Craft Materials Switch On</t>
  </si>
  <si>
    <t>2 x water filters boiler Civic</t>
  </si>
  <si>
    <t>30.9.21</t>
  </si>
  <si>
    <t>Currys PC World</t>
  </si>
  <si>
    <t xml:space="preserve">Camera for  Streaming </t>
  </si>
  <si>
    <t>17.9.21</t>
  </si>
  <si>
    <t>Andrew Sams</t>
  </si>
  <si>
    <t>Tea Dance August</t>
  </si>
  <si>
    <t>B of Pendle</t>
  </si>
  <si>
    <t>24.9.21</t>
  </si>
  <si>
    <t>Craft 9 &amp; 16 Sept</t>
  </si>
  <si>
    <t>Craft 23.9</t>
  </si>
  <si>
    <t>Ederberries July &amp; Aug</t>
  </si>
  <si>
    <t>Ali Gr 22.9</t>
  </si>
  <si>
    <t>Olivia Bowes</t>
  </si>
  <si>
    <t>Ruth Thomas</t>
  </si>
  <si>
    <t>Glowfit Jun, July &amp; Aug</t>
  </si>
  <si>
    <t>Barlick Ent Aug</t>
  </si>
  <si>
    <t>Lee Allotment</t>
  </si>
  <si>
    <t>Setp 21</t>
  </si>
  <si>
    <t>4.10.21</t>
  </si>
  <si>
    <t>Waste Water Letcliffe Park</t>
  </si>
  <si>
    <t>Benches &amp; Civic Hall</t>
  </si>
  <si>
    <t>Fastglass</t>
  </si>
  <si>
    <t>Window Civic Hall</t>
  </si>
  <si>
    <t>6.10.21</t>
  </si>
  <si>
    <t>Cleaning 6.9 to 3.10</t>
  </si>
  <si>
    <t>Cadburys</t>
  </si>
  <si>
    <t>960  selection boxes</t>
  </si>
  <si>
    <t>7.10.21</t>
  </si>
  <si>
    <t>Finel Education</t>
  </si>
  <si>
    <t>Craft Switch On</t>
  </si>
  <si>
    <t>AliExpress</t>
  </si>
  <si>
    <t>Outdoor Lights Globes</t>
  </si>
  <si>
    <t xml:space="preserve">Soap Dispensers </t>
  </si>
  <si>
    <t>Kingfisher</t>
  </si>
  <si>
    <t>Soap Civic Hall</t>
  </si>
  <si>
    <t>8.10.21</t>
  </si>
  <si>
    <t>Poundstretcher</t>
  </si>
  <si>
    <t>Batteries Lanterns Switch On</t>
  </si>
  <si>
    <t>11.10.21</t>
  </si>
  <si>
    <t>Batteries &amp; Boxes Switch On</t>
  </si>
  <si>
    <t>12.10.21</t>
  </si>
  <si>
    <t xml:space="preserve">work to Civic Hall </t>
  </si>
  <si>
    <t>14.10.21</t>
  </si>
  <si>
    <t>Mass Roofing Ltd</t>
  </si>
  <si>
    <t>Roof Work Civic Hall</t>
  </si>
  <si>
    <t>15.10.21</t>
  </si>
  <si>
    <t>Toilet Rolls</t>
  </si>
  <si>
    <t>18.10.21</t>
  </si>
  <si>
    <t>J Drivers Ltd</t>
  </si>
  <si>
    <t xml:space="preserve">Boiler Repair Civic </t>
  </si>
  <si>
    <t>Loyal Co of Town Criers</t>
  </si>
  <si>
    <t>Annual Membership</t>
  </si>
  <si>
    <t>22.10.21</t>
  </si>
  <si>
    <t>Rubber Box Co Ltd</t>
  </si>
  <si>
    <t>Repairs Electrical Equipment</t>
  </si>
  <si>
    <t>1.10.21</t>
  </si>
  <si>
    <t>Pension</t>
  </si>
  <si>
    <t>5.10.21</t>
  </si>
  <si>
    <t>13.10.21</t>
  </si>
  <si>
    <t>BG Business</t>
  </si>
  <si>
    <t>LCC PROW</t>
  </si>
  <si>
    <t>Mairi Ford</t>
  </si>
  <si>
    <t>Cat Rimmer</t>
  </si>
  <si>
    <t>28.9.21 &amp; 6.10.21</t>
  </si>
  <si>
    <t>craft class</t>
  </si>
  <si>
    <t>Tea Dance Sept</t>
  </si>
  <si>
    <t>Barlick Ent Sept</t>
  </si>
  <si>
    <t>Hannah Aug</t>
  </si>
  <si>
    <t>Craft 6.10</t>
  </si>
  <si>
    <t>Craft 14.10</t>
  </si>
  <si>
    <t>Ali Greer 14.10</t>
  </si>
  <si>
    <t>27.10.21</t>
  </si>
  <si>
    <t>28.10.21</t>
  </si>
  <si>
    <t>Casual October 2021</t>
  </si>
  <si>
    <t>Caretaker Salary October 2021</t>
  </si>
  <si>
    <t>Clerk Salary October 2021</t>
  </si>
  <si>
    <t>Emily Geldard</t>
  </si>
  <si>
    <t>Relief Cleaning Civic Hall</t>
  </si>
  <si>
    <t>Van move tables &amp; chairs</t>
  </si>
  <si>
    <t>Fuel Van</t>
  </si>
  <si>
    <t>Cleaniing bus stops</t>
  </si>
  <si>
    <t>Eliza Anderson Mowe</t>
  </si>
  <si>
    <t>Town Crier Expense Nov 20 to 21</t>
  </si>
  <si>
    <t>Electric The Butts 1.7.21 to 30.9.21</t>
  </si>
  <si>
    <t>29.10.21</t>
  </si>
  <si>
    <t>19.10.21</t>
  </si>
  <si>
    <t>Elderberries</t>
  </si>
  <si>
    <t>1.11.2021</t>
  </si>
  <si>
    <t>watering &amp; removal of baskets</t>
  </si>
  <si>
    <t>Musgrove Willows</t>
  </si>
  <si>
    <t>Willow Lantern Making</t>
  </si>
  <si>
    <t>Playground Inspections</t>
  </si>
  <si>
    <t>3.11.2021</t>
  </si>
  <si>
    <t>3.11.21</t>
  </si>
  <si>
    <t>Cleaning 4.10 to 31.10.21</t>
  </si>
  <si>
    <t>Vinyl for roadside boards</t>
  </si>
  <si>
    <t>Putty &amp; Grate</t>
  </si>
  <si>
    <t xml:space="preserve">Davies Sports </t>
  </si>
  <si>
    <t>Hula Hoops Switch On</t>
  </si>
  <si>
    <t>4.11.21</t>
  </si>
  <si>
    <t>sellotape Switch On</t>
  </si>
  <si>
    <t>balloon arch Switch On</t>
  </si>
  <si>
    <t>balloon arch frame Switch On</t>
  </si>
  <si>
    <t>Milk</t>
  </si>
  <si>
    <t>Keys</t>
  </si>
  <si>
    <t>8.9.21</t>
  </si>
  <si>
    <t>Refreshments - meeting with Yorks Regiment</t>
  </si>
  <si>
    <t>Mat Civic Hall</t>
  </si>
  <si>
    <t>2.9.21</t>
  </si>
  <si>
    <t>Stamps</t>
  </si>
  <si>
    <t>Domestos</t>
  </si>
  <si>
    <t>16.9.21</t>
  </si>
  <si>
    <t>9.10.21</t>
  </si>
  <si>
    <t xml:space="preserve">Refreshments - meeting </t>
  </si>
  <si>
    <t>stamps</t>
  </si>
  <si>
    <t>6.11.21</t>
  </si>
  <si>
    <t>Refreshments - PAT testers</t>
  </si>
  <si>
    <t>Fuel - collecting Decs Keighley/Colne &amp; Nelson (6 trips)</t>
  </si>
  <si>
    <t>5.11.21</t>
  </si>
  <si>
    <t>Post Office</t>
  </si>
  <si>
    <t>5.11.21`</t>
  </si>
  <si>
    <t>Blue Roll</t>
  </si>
  <si>
    <t>Window Stickers - Christmas</t>
  </si>
  <si>
    <t>Gledstone Gardens</t>
  </si>
  <si>
    <t>Winter Planting</t>
  </si>
  <si>
    <t>Hand Wash</t>
  </si>
  <si>
    <t>Battery operated lights - xmas</t>
  </si>
  <si>
    <t>Remembrance Refreshments</t>
  </si>
  <si>
    <t>7.11.21</t>
  </si>
  <si>
    <t>The Range</t>
  </si>
  <si>
    <t>Christmas Decorations</t>
  </si>
  <si>
    <t>Cable ties and locks</t>
  </si>
  <si>
    <t>D Cutler</t>
  </si>
  <si>
    <t>PAT Testing</t>
  </si>
  <si>
    <t xml:space="preserve">Letcliffe Path </t>
  </si>
  <si>
    <t>Storymagic</t>
  </si>
  <si>
    <t>Storyteller Switch On 2021</t>
  </si>
  <si>
    <t>LED Electrical</t>
  </si>
  <si>
    <t>Electrics Christmas Lights</t>
  </si>
  <si>
    <t>80 sets lights - trees</t>
  </si>
  <si>
    <t>8.11.21</t>
  </si>
  <si>
    <t>Marks &amp; Spencers</t>
  </si>
  <si>
    <t>Wrapping Paper Switch On</t>
  </si>
  <si>
    <t>Optimum Fireworks</t>
  </si>
  <si>
    <t>Maroons Remembrance Day</t>
  </si>
  <si>
    <t>9.11.21</t>
  </si>
  <si>
    <t>Biscuits - Rembrance Sunday</t>
  </si>
  <si>
    <t>10.11.21</t>
  </si>
  <si>
    <t>Cecil Green Arts</t>
  </si>
  <si>
    <t>Switch On 2021</t>
  </si>
  <si>
    <t>12.11.21</t>
  </si>
  <si>
    <t>Tradeprint Ltd</t>
  </si>
  <si>
    <t>Flyers &amp; Posters</t>
  </si>
  <si>
    <t>Screwfix</t>
  </si>
  <si>
    <t>Scaffold Spanners</t>
  </si>
  <si>
    <t>15.11.21</t>
  </si>
  <si>
    <t>EE</t>
  </si>
  <si>
    <t>Internet Remembrance Sunday</t>
  </si>
  <si>
    <t>Paul Haley</t>
  </si>
  <si>
    <t>170 Christmas Trees</t>
  </si>
  <si>
    <t>16.11.21</t>
  </si>
  <si>
    <t>Lantern Making equipment</t>
  </si>
  <si>
    <t>17.11.21</t>
  </si>
  <si>
    <t>Van Hire - Christmas Trees 170</t>
  </si>
  <si>
    <t>Etsy</t>
  </si>
  <si>
    <t>T-shirts Christmas Event</t>
  </si>
  <si>
    <t>Ken Taylor Supplies</t>
  </si>
  <si>
    <t>10 road cones</t>
  </si>
  <si>
    <t>18.11.21</t>
  </si>
  <si>
    <t>Face Masks Switch On</t>
  </si>
  <si>
    <t>KB Tyres</t>
  </si>
  <si>
    <t>Repairing Sack Truck</t>
  </si>
  <si>
    <t>Electric Victory Park</t>
  </si>
  <si>
    <t>1.11.21</t>
  </si>
  <si>
    <t>Craft 21.10 &amp; 28.10</t>
  </si>
  <si>
    <t>Foster Church Stall</t>
  </si>
  <si>
    <t>J Walsh Stall</t>
  </si>
  <si>
    <t>Poison Ivy</t>
  </si>
  <si>
    <t>K Collins</t>
  </si>
  <si>
    <t>Knitted by Jules</t>
  </si>
  <si>
    <t>S Parkinson</t>
  </si>
  <si>
    <t>11.11.21</t>
  </si>
  <si>
    <t>C Hovington</t>
  </si>
  <si>
    <t>C Di Caprio</t>
  </si>
  <si>
    <t>`</t>
  </si>
  <si>
    <t>Bamboo Switch On</t>
  </si>
  <si>
    <t>19.11.21</t>
  </si>
  <si>
    <t>Batteries Switch On</t>
  </si>
  <si>
    <t>Extra Lights Switch On</t>
  </si>
  <si>
    <t>Cleaning Products for Civic Hall</t>
  </si>
  <si>
    <t>Beacons - Van Switch On</t>
  </si>
  <si>
    <t>Rock Awnings</t>
  </si>
  <si>
    <t>Pop Up Events</t>
  </si>
  <si>
    <t>Co-op</t>
  </si>
  <si>
    <t>Milk &amp; Coffee Remembrance</t>
  </si>
  <si>
    <t>Tescos</t>
  </si>
  <si>
    <t>Presents Switch On</t>
  </si>
  <si>
    <t>3 x trees grottos Switch On</t>
  </si>
  <si>
    <t>Barnoldswick Brass Band</t>
  </si>
  <si>
    <t>Fireworks Switch On</t>
  </si>
  <si>
    <t>22.11.21</t>
  </si>
  <si>
    <t>Switch On 2021 Casual</t>
  </si>
  <si>
    <t>HMRC Emily</t>
  </si>
  <si>
    <t>26.11.21</t>
  </si>
  <si>
    <t>Clerk Salary November 2021</t>
  </si>
  <si>
    <t>Tax &amp; Ni Clerk November</t>
  </si>
  <si>
    <t>Nathan Cutler</t>
  </si>
  <si>
    <t>Casual RS &amp; Switch On</t>
  </si>
  <si>
    <t>spoilt</t>
  </si>
  <si>
    <t>Tax &amp; NI Nathan</t>
  </si>
  <si>
    <t>Richard Milner</t>
  </si>
  <si>
    <t>Casual Switch On</t>
  </si>
  <si>
    <t>Tax &amp; NI Richard</t>
  </si>
  <si>
    <t>John Goodwill</t>
  </si>
  <si>
    <t>Tax &amp; NI John</t>
  </si>
  <si>
    <t>Suco Samba</t>
  </si>
  <si>
    <t>Samba Band - Switch On</t>
  </si>
  <si>
    <t>23.11.21</t>
  </si>
  <si>
    <t>Colne Noyna Rotary</t>
  </si>
  <si>
    <t>Sleigh Switch On</t>
  </si>
  <si>
    <t>12 x high vis &amp; printed signage</t>
  </si>
  <si>
    <t>Stamps &amp; paper</t>
  </si>
  <si>
    <t>Caretaker Salary November 2021</t>
  </si>
  <si>
    <t>Casual November</t>
  </si>
  <si>
    <t>25.11.21</t>
  </si>
  <si>
    <t>Van Hire - Switch On</t>
  </si>
  <si>
    <t>Car Mileage Blk-Kly-Blk @45p</t>
  </si>
  <si>
    <t>North West Party Hire</t>
  </si>
  <si>
    <t>DJ Switch On</t>
  </si>
  <si>
    <t>KT Honeyman</t>
  </si>
  <si>
    <t>Vision Express</t>
  </si>
  <si>
    <t>Eye Test - Clerk</t>
  </si>
  <si>
    <t>26.11.21`</t>
  </si>
  <si>
    <t>Barlick Bites</t>
  </si>
  <si>
    <t>Refreshments Switch On</t>
  </si>
  <si>
    <t>Civic Repairs &amp; Market Switch On</t>
  </si>
  <si>
    <t>Louise Tropics</t>
  </si>
  <si>
    <t>Coates Lane</t>
  </si>
  <si>
    <t>Penny Sutcliffe</t>
  </si>
  <si>
    <t>Denan Tucker</t>
  </si>
  <si>
    <t>Moonspell</t>
  </si>
  <si>
    <t>Beth Whittaker</t>
  </si>
  <si>
    <t>R Miller</t>
  </si>
  <si>
    <t>Pantaloon Balloons</t>
  </si>
  <si>
    <t>Tricky Dickys</t>
  </si>
  <si>
    <t>Rachel Wilson</t>
  </si>
  <si>
    <t>Ali Greer Cards</t>
  </si>
  <si>
    <t>Tea Dance October</t>
  </si>
  <si>
    <t>Barlick Entertainers Oct</t>
  </si>
  <si>
    <t>Kathy Aug &amp; Sept</t>
  </si>
  <si>
    <t>Donations Switch On</t>
  </si>
  <si>
    <t>Justine Lanterns</t>
  </si>
  <si>
    <t>Steph Lanterns</t>
  </si>
  <si>
    <t>Healey Lanterns</t>
  </si>
  <si>
    <t>Claire Mackie</t>
  </si>
  <si>
    <t>C Burnett</t>
  </si>
  <si>
    <t>West Craven Warriors</t>
  </si>
  <si>
    <t>Hampson Lanterns</t>
  </si>
  <si>
    <t>DI Judson Lanterns</t>
  </si>
  <si>
    <t>Foye Lanterns</t>
  </si>
  <si>
    <t>Gifts Santa</t>
  </si>
  <si>
    <t>Shambles</t>
  </si>
  <si>
    <t>B &amp; M</t>
  </si>
  <si>
    <t>Sue Gibson</t>
  </si>
  <si>
    <t>Artist Lantern Making Civic Hall</t>
  </si>
  <si>
    <t>4 Wall Entertainment</t>
  </si>
  <si>
    <t>Lighting Switch On Stage</t>
  </si>
  <si>
    <t>30.11.21</t>
  </si>
  <si>
    <t>Grant to CAB</t>
  </si>
  <si>
    <t>int trf</t>
  </si>
  <si>
    <t>internal transfer for room hire</t>
  </si>
  <si>
    <t>24.11.21</t>
  </si>
  <si>
    <t>Coates Select box</t>
  </si>
  <si>
    <t>Salterforth SB</t>
  </si>
  <si>
    <t>R Milner</t>
  </si>
  <si>
    <t>Imogen Sept</t>
  </si>
  <si>
    <t>1.12.21</t>
  </si>
  <si>
    <t>Grass Cutting 2021</t>
  </si>
  <si>
    <t>Nabichi</t>
  </si>
  <si>
    <t>Artwork Switch On Flyers &amp; Posters</t>
  </si>
  <si>
    <t>2.12.21</t>
  </si>
  <si>
    <t>Fuel Van Switch On</t>
  </si>
  <si>
    <t>Tesco</t>
  </si>
  <si>
    <t>Coffee</t>
  </si>
  <si>
    <t>Water Greenberfield</t>
  </si>
  <si>
    <t>Events &amp; market supplies</t>
  </si>
  <si>
    <t>3.12.21</t>
  </si>
  <si>
    <t>Room Hire Switch On &amp; Meetings</t>
  </si>
  <si>
    <t>6.12.21</t>
  </si>
  <si>
    <t>Duplicate to 7324 chq lost</t>
  </si>
  <si>
    <t>Community Rhythms</t>
  </si>
  <si>
    <t>Duplicate wrong payee 7313</t>
  </si>
  <si>
    <t>1st Nov - 28th Nov</t>
  </si>
  <si>
    <t>7.12.21</t>
  </si>
  <si>
    <t>A to B Vehicles</t>
  </si>
  <si>
    <t>Water Lower Park</t>
  </si>
  <si>
    <t>8.12.21</t>
  </si>
  <si>
    <t>Buy A Battery</t>
  </si>
  <si>
    <t>Batteries Globes</t>
  </si>
  <si>
    <t xml:space="preserve">Marigolds &amp; Blue Roll Civic </t>
  </si>
  <si>
    <t>Skip Switch on</t>
  </si>
  <si>
    <t>Tradeprint</t>
  </si>
  <si>
    <t>9.12.21</t>
  </si>
  <si>
    <t>James Holt</t>
  </si>
  <si>
    <t>Window Cleaning</t>
  </si>
  <si>
    <t>HKS Kelbrook</t>
  </si>
  <si>
    <t>British Legioon</t>
  </si>
  <si>
    <t>Michael Firth</t>
  </si>
  <si>
    <t>Flood</t>
  </si>
  <si>
    <t>Northern Electric</t>
  </si>
  <si>
    <t>Craft</t>
  </si>
  <si>
    <t>Wednesday Dance</t>
  </si>
  <si>
    <t>Marshall Switch On</t>
  </si>
  <si>
    <t>Fiddler Stall</t>
  </si>
  <si>
    <t>Rae Yoga</t>
  </si>
  <si>
    <t xml:space="preserve">  9.12.21</t>
  </si>
  <si>
    <t>Andrew Chatburn</t>
  </si>
  <si>
    <t>Lighting Technician Switch On</t>
  </si>
  <si>
    <t>Ben Slater Glazing</t>
  </si>
  <si>
    <t>Window Replacement Bus Stop</t>
  </si>
  <si>
    <t>Gear4Music</t>
  </si>
  <si>
    <t>14.12.21</t>
  </si>
  <si>
    <t>18.12.21</t>
  </si>
  <si>
    <t xml:space="preserve"> Solstice Event Craft</t>
  </si>
  <si>
    <t xml:space="preserve">Solstice Van Hire </t>
  </si>
  <si>
    <t xml:space="preserve">Solstice Event Various </t>
  </si>
  <si>
    <t xml:space="preserve"> Solstice Trail event Postcards</t>
  </si>
  <si>
    <t xml:space="preserve">Solstice Artwork Trail &amp; postcards </t>
  </si>
  <si>
    <t xml:space="preserve"> Solstice Trail Window Decals</t>
  </si>
  <si>
    <t xml:space="preserve">Solstice Trail Pencils </t>
  </si>
  <si>
    <t xml:space="preserve">Solstice Fuel Van road side boards </t>
  </si>
  <si>
    <t xml:space="preserve">Solstice printing sheets Town Trail </t>
  </si>
  <si>
    <t xml:space="preserve"> Solstice Event Various</t>
  </si>
  <si>
    <t xml:space="preserve"> Solstice Event Lighting Technician</t>
  </si>
  <si>
    <t>27.12.21</t>
  </si>
  <si>
    <t>Toilet Cleaning 29.11 to 27.11</t>
  </si>
  <si>
    <t>Solstice Road Signs</t>
  </si>
  <si>
    <t>17.12.21</t>
  </si>
  <si>
    <t>Bin Bags</t>
  </si>
  <si>
    <t>Solstice Chocolate Coins</t>
  </si>
  <si>
    <t>Solstice Leaflet Holders</t>
  </si>
  <si>
    <t>Solstice Market Lighting</t>
  </si>
  <si>
    <t>Solstice DJ</t>
  </si>
  <si>
    <t>Solstice Boar</t>
  </si>
  <si>
    <t>Solstice Fairground Rides</t>
  </si>
  <si>
    <t>20.12.21</t>
  </si>
  <si>
    <t>Solstice - Casual</t>
  </si>
  <si>
    <t>J Breeze</t>
  </si>
  <si>
    <t xml:space="preserve"> 20.12.21</t>
  </si>
  <si>
    <t>Solstice Tax &amp; NI</t>
  </si>
  <si>
    <t>Solstice Casual</t>
  </si>
  <si>
    <t>Solstice car mileage taking signs in</t>
  </si>
  <si>
    <t>24.12.21</t>
  </si>
  <si>
    <t xml:space="preserve">Caretaker December </t>
  </si>
  <si>
    <t>Caretaker Tax &amp; NI</t>
  </si>
  <si>
    <t>Barlick Brass Band</t>
  </si>
  <si>
    <t>Solstice Brass Band</t>
  </si>
  <si>
    <t>Clerk December Salary</t>
  </si>
  <si>
    <t>Clerk Tax &amp; NI</t>
  </si>
  <si>
    <t>Casual December</t>
  </si>
  <si>
    <t>Andrew Gilmour</t>
  </si>
  <si>
    <t>Solstice - Artist</t>
  </si>
  <si>
    <t>Nationwide Marquees</t>
  </si>
  <si>
    <t>Marquee Switch On &amp; Remembrance</t>
  </si>
  <si>
    <t>Solstice Marquee</t>
  </si>
  <si>
    <t>J Wright</t>
  </si>
  <si>
    <t>Solstice Security Overnight</t>
  </si>
  <si>
    <t>Solstice Sound Desk</t>
  </si>
  <si>
    <t>Item Returned to shop for refund</t>
  </si>
  <si>
    <t>Solstice Event</t>
  </si>
  <si>
    <t>21.12.21</t>
  </si>
  <si>
    <t xml:space="preserve">Thomann </t>
  </si>
  <si>
    <t>Solstice Case for sound desk</t>
  </si>
  <si>
    <t xml:space="preserve">Toilet Rolls Civic </t>
  </si>
  <si>
    <t>Solstice Market Set Up</t>
  </si>
  <si>
    <t>Skipton Self Drive</t>
  </si>
  <si>
    <t>Eden Hairdressers</t>
  </si>
  <si>
    <t>Solstice Prize for Trail</t>
  </si>
  <si>
    <t>Solstice Refreshments Crew</t>
  </si>
  <si>
    <t>Decisions Decisions</t>
  </si>
  <si>
    <t>13.12.21</t>
  </si>
  <si>
    <t>15.12.21</t>
  </si>
  <si>
    <t>Scouts SB</t>
  </si>
  <si>
    <t>Imogen Oct/Nov</t>
  </si>
  <si>
    <t>Buttercups</t>
  </si>
  <si>
    <t>Hannah  Sept</t>
  </si>
  <si>
    <t>Natalie Bonsall</t>
  </si>
  <si>
    <t>Heather Mitchell</t>
  </si>
  <si>
    <t>Border Harmony</t>
  </si>
  <si>
    <t>Firth</t>
  </si>
  <si>
    <t>Barlick Entertainers Nov &amp; Dec</t>
  </si>
  <si>
    <t>FORECAST YE</t>
  </si>
  <si>
    <t>TOWN COUNCIL BUDGET 2022/2023</t>
  </si>
  <si>
    <t>INCOME</t>
  </si>
  <si>
    <t>BOTS</t>
  </si>
  <si>
    <t>DONATIONS</t>
  </si>
  <si>
    <t>PARKS</t>
  </si>
  <si>
    <t>BOTS BAR</t>
  </si>
  <si>
    <t>MARKET</t>
  </si>
  <si>
    <t>GREENBERFIELD ALLOTMENTS</t>
  </si>
  <si>
    <t xml:space="preserve">Net </t>
  </si>
  <si>
    <t>SALARIES</t>
  </si>
  <si>
    <t>SUPPORT TO CAB</t>
  </si>
  <si>
    <t>COUNTRYSIDE ACCESS SUBS</t>
  </si>
  <si>
    <t>Item 7b</t>
  </si>
  <si>
    <t>22.12.21</t>
  </si>
  <si>
    <t>Gretmann</t>
  </si>
  <si>
    <t>Market Stalls Solstice</t>
  </si>
  <si>
    <t>23.12.21</t>
  </si>
  <si>
    <t>Brass Band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</si>
</sst>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17" fontId="0" fillId="0" borderId="0" xfId="0" applyNumberFormat="1"/>
    <xf numFmtId="0" fontId="0" fillId="0" borderId="0" xfId="0" applyFill="1"/>
    <xf numFmtId="0" fontId="0" fillId="3" borderId="0" xfId="0" applyFill="1"/>
    <xf numFmtId="2" fontId="0" fillId="0" borderId="0" xfId="0" applyNumberForma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B9EF9-5AA6-4B25-AFCE-540DFEABFD40}">
  <dimension ref="A1:AX662"/>
  <sheetViews>
    <sheetView topLeftCell="A473" workbookViewId="0">
      <selection activeCell="G482" sqref="G482"/>
    </sheetView>
  </sheetViews>
  <sheetFormatPr defaultRowHeight="15" x14ac:dyDescent="0.25"/>
  <cols>
    <col min="1" max="1" width="19.42578125" customWidth="1"/>
    <col min="3" max="3" width="21.28515625" customWidth="1"/>
    <col min="4" max="4" width="13.28515625" customWidth="1"/>
    <col min="6" max="6" width="10.5703125" bestFit="1" customWidth="1"/>
    <col min="8" max="8" width="29.5703125" customWidth="1"/>
    <col min="9" max="9" width="17.7109375" customWidth="1"/>
    <col min="10" max="10" width="10" customWidth="1"/>
    <col min="11" max="19" width="9.140625" customWidth="1"/>
    <col min="20" max="20" width="18.5703125" customWidth="1"/>
    <col min="21" max="38" width="9.140625" customWidth="1"/>
    <col min="41" max="41" width="13.5703125" customWidth="1"/>
  </cols>
  <sheetData>
    <row r="1" spans="1:43" x14ac:dyDescent="0.25">
      <c r="A1" t="s">
        <v>81</v>
      </c>
    </row>
    <row r="2" spans="1:43" x14ac:dyDescent="0.25">
      <c r="D2" t="s">
        <v>0</v>
      </c>
      <c r="E2" t="s">
        <v>1</v>
      </c>
      <c r="F2" t="s">
        <v>2</v>
      </c>
      <c r="G2" t="s">
        <v>3</v>
      </c>
      <c r="H2" t="s">
        <v>4</v>
      </c>
      <c r="I2" t="s">
        <v>5</v>
      </c>
      <c r="J2" t="s">
        <v>6</v>
      </c>
      <c r="K2" t="s">
        <v>7</v>
      </c>
      <c r="L2" t="s">
        <v>8</v>
      </c>
      <c r="M2" t="s">
        <v>9</v>
      </c>
      <c r="N2" t="s">
        <v>10</v>
      </c>
      <c r="O2" t="s">
        <v>11</v>
      </c>
      <c r="P2" t="s">
        <v>12</v>
      </c>
      <c r="Q2" t="s">
        <v>13</v>
      </c>
      <c r="R2" t="s">
        <v>14</v>
      </c>
      <c r="S2" t="s">
        <v>15</v>
      </c>
      <c r="T2" t="s">
        <v>16</v>
      </c>
      <c r="U2" t="s">
        <v>17</v>
      </c>
      <c r="V2" t="s">
        <v>18</v>
      </c>
      <c r="W2" t="s">
        <v>19</v>
      </c>
      <c r="X2" t="s">
        <v>20</v>
      </c>
      <c r="Y2" t="s">
        <v>21</v>
      </c>
      <c r="Z2" t="s">
        <v>22</v>
      </c>
      <c r="AA2" t="s">
        <v>23</v>
      </c>
      <c r="AB2" t="s">
        <v>24</v>
      </c>
      <c r="AC2" t="s">
        <v>25</v>
      </c>
      <c r="AD2" t="s">
        <v>26</v>
      </c>
      <c r="AE2" t="s">
        <v>27</v>
      </c>
      <c r="AF2" t="s">
        <v>28</v>
      </c>
      <c r="AG2" t="s">
        <v>29</v>
      </c>
      <c r="AH2" t="s">
        <v>30</v>
      </c>
      <c r="AI2" t="s">
        <v>31</v>
      </c>
      <c r="AJ2" t="s">
        <v>32</v>
      </c>
      <c r="AK2" t="s">
        <v>33</v>
      </c>
      <c r="AL2" t="s">
        <v>34</v>
      </c>
      <c r="AM2" t="s">
        <v>35</v>
      </c>
      <c r="AN2" t="s">
        <v>36</v>
      </c>
      <c r="AO2" t="s">
        <v>37</v>
      </c>
      <c r="AP2" t="s">
        <v>38</v>
      </c>
      <c r="AQ2" t="s">
        <v>39</v>
      </c>
    </row>
    <row r="3" spans="1:43" x14ac:dyDescent="0.25">
      <c r="A3" t="s">
        <v>40</v>
      </c>
      <c r="B3" t="s">
        <v>41</v>
      </c>
      <c r="C3" t="s">
        <v>42</v>
      </c>
    </row>
    <row r="4" spans="1:43" x14ac:dyDescent="0.25">
      <c r="A4">
        <v>1</v>
      </c>
      <c r="B4" t="s">
        <v>293</v>
      </c>
      <c r="C4" t="s">
        <v>46</v>
      </c>
      <c r="D4">
        <v>320</v>
      </c>
      <c r="E4">
        <v>64</v>
      </c>
      <c r="F4">
        <v>384</v>
      </c>
      <c r="G4" s="1">
        <v>7030</v>
      </c>
      <c r="H4" t="s">
        <v>83</v>
      </c>
      <c r="I4">
        <v>987711471</v>
      </c>
      <c r="U4">
        <v>320</v>
      </c>
    </row>
    <row r="5" spans="1:43" x14ac:dyDescent="0.25">
      <c r="A5">
        <v>2</v>
      </c>
      <c r="B5" t="s">
        <v>84</v>
      </c>
      <c r="C5" t="s">
        <v>85</v>
      </c>
      <c r="D5">
        <v>57</v>
      </c>
      <c r="F5">
        <v>57</v>
      </c>
      <c r="G5" s="1">
        <v>7031</v>
      </c>
      <c r="H5" t="s">
        <v>44</v>
      </c>
      <c r="U5">
        <v>57</v>
      </c>
    </row>
    <row r="6" spans="1:43" x14ac:dyDescent="0.25">
      <c r="A6">
        <v>3</v>
      </c>
      <c r="B6" t="s">
        <v>84</v>
      </c>
      <c r="C6" t="s">
        <v>49</v>
      </c>
      <c r="D6">
        <v>104.38</v>
      </c>
      <c r="E6">
        <v>20.88</v>
      </c>
      <c r="F6">
        <v>125.26</v>
      </c>
      <c r="G6" s="1">
        <v>7032</v>
      </c>
      <c r="H6" t="s">
        <v>6</v>
      </c>
      <c r="I6">
        <v>179725613</v>
      </c>
      <c r="J6">
        <v>104.38</v>
      </c>
    </row>
    <row r="7" spans="1:43" x14ac:dyDescent="0.25">
      <c r="A7">
        <v>4</v>
      </c>
      <c r="B7" t="s">
        <v>84</v>
      </c>
      <c r="C7" t="s">
        <v>43</v>
      </c>
      <c r="D7">
        <v>142.31</v>
      </c>
      <c r="F7">
        <v>142.31</v>
      </c>
      <c r="G7" s="1">
        <v>7033</v>
      </c>
      <c r="H7" t="s">
        <v>86</v>
      </c>
      <c r="U7">
        <v>142.31</v>
      </c>
    </row>
    <row r="8" spans="1:43" x14ac:dyDescent="0.25">
      <c r="A8">
        <v>5</v>
      </c>
      <c r="B8" t="s">
        <v>87</v>
      </c>
      <c r="C8" t="s">
        <v>45</v>
      </c>
      <c r="D8">
        <v>666.59</v>
      </c>
      <c r="F8">
        <v>666.59</v>
      </c>
      <c r="G8" s="1">
        <v>7034</v>
      </c>
      <c r="H8" t="s">
        <v>88</v>
      </c>
      <c r="U8">
        <v>666.59</v>
      </c>
    </row>
    <row r="9" spans="1:43" x14ac:dyDescent="0.25">
      <c r="A9">
        <v>6</v>
      </c>
      <c r="B9" t="s">
        <v>87</v>
      </c>
      <c r="C9" t="s">
        <v>45</v>
      </c>
      <c r="D9">
        <v>71.94</v>
      </c>
      <c r="E9">
        <v>14.38</v>
      </c>
      <c r="F9">
        <v>86.32</v>
      </c>
      <c r="G9" s="1">
        <v>7035</v>
      </c>
      <c r="H9" t="s">
        <v>48</v>
      </c>
      <c r="I9">
        <v>175332564</v>
      </c>
      <c r="R9">
        <v>71.94</v>
      </c>
    </row>
    <row r="10" spans="1:43" x14ac:dyDescent="0.25">
      <c r="A10">
        <v>7</v>
      </c>
      <c r="B10" t="s">
        <v>87</v>
      </c>
      <c r="C10" t="s">
        <v>45</v>
      </c>
      <c r="D10">
        <v>4341.3</v>
      </c>
      <c r="F10">
        <v>4341.3</v>
      </c>
      <c r="G10" s="1">
        <v>7036</v>
      </c>
      <c r="H10" t="s">
        <v>89</v>
      </c>
      <c r="U10">
        <v>4341.3</v>
      </c>
    </row>
    <row r="11" spans="1:43" x14ac:dyDescent="0.25">
      <c r="A11">
        <v>8</v>
      </c>
      <c r="B11" t="s">
        <v>87</v>
      </c>
      <c r="C11" t="s">
        <v>45</v>
      </c>
      <c r="D11">
        <v>573.85</v>
      </c>
      <c r="F11">
        <v>573.85</v>
      </c>
      <c r="G11" s="1">
        <v>7037</v>
      </c>
      <c r="H11" t="s">
        <v>90</v>
      </c>
      <c r="Q11">
        <v>573.85</v>
      </c>
    </row>
    <row r="12" spans="1:43" x14ac:dyDescent="0.25">
      <c r="A12">
        <v>9</v>
      </c>
      <c r="B12" t="s">
        <v>87</v>
      </c>
      <c r="C12" t="s">
        <v>45</v>
      </c>
      <c r="D12">
        <v>91</v>
      </c>
      <c r="E12">
        <v>18.2</v>
      </c>
      <c r="F12">
        <v>109.2</v>
      </c>
      <c r="G12" s="1">
        <v>7038</v>
      </c>
      <c r="H12" t="s">
        <v>93</v>
      </c>
      <c r="I12">
        <v>175332564</v>
      </c>
      <c r="AD12">
        <v>91</v>
      </c>
    </row>
    <row r="13" spans="1:43" x14ac:dyDescent="0.25">
      <c r="A13">
        <v>10</v>
      </c>
      <c r="B13" t="s">
        <v>91</v>
      </c>
      <c r="C13" t="s">
        <v>94</v>
      </c>
      <c r="D13">
        <v>416</v>
      </c>
      <c r="F13">
        <v>416</v>
      </c>
      <c r="G13" s="1">
        <v>7039</v>
      </c>
      <c r="H13" t="s">
        <v>95</v>
      </c>
      <c r="M13">
        <v>416</v>
      </c>
    </row>
    <row r="14" spans="1:43" x14ac:dyDescent="0.25">
      <c r="A14">
        <v>11</v>
      </c>
      <c r="B14" t="s">
        <v>91</v>
      </c>
      <c r="C14" t="s">
        <v>96</v>
      </c>
      <c r="D14">
        <v>69.62</v>
      </c>
      <c r="E14">
        <v>13.92</v>
      </c>
      <c r="F14">
        <v>83.54</v>
      </c>
      <c r="G14" s="1">
        <v>7040</v>
      </c>
      <c r="H14" t="s">
        <v>97</v>
      </c>
      <c r="I14">
        <v>548257125</v>
      </c>
      <c r="K14">
        <v>69.62</v>
      </c>
    </row>
    <row r="15" spans="1:43" x14ac:dyDescent="0.25">
      <c r="A15">
        <v>12</v>
      </c>
      <c r="B15" t="s">
        <v>91</v>
      </c>
      <c r="C15" t="s">
        <v>45</v>
      </c>
      <c r="G15" s="1">
        <v>7041</v>
      </c>
      <c r="H15" t="s">
        <v>191</v>
      </c>
    </row>
    <row r="16" spans="1:43" x14ac:dyDescent="0.25">
      <c r="A16">
        <v>13</v>
      </c>
      <c r="B16" t="s">
        <v>91</v>
      </c>
      <c r="C16" t="s">
        <v>98</v>
      </c>
      <c r="D16">
        <v>23.78</v>
      </c>
      <c r="E16">
        <v>4.76</v>
      </c>
      <c r="F16">
        <v>28.54</v>
      </c>
      <c r="G16" s="1">
        <v>7042</v>
      </c>
      <c r="H16" t="s">
        <v>99</v>
      </c>
      <c r="I16">
        <v>805015277</v>
      </c>
      <c r="K16">
        <v>23.78</v>
      </c>
    </row>
    <row r="17" spans="1:37" x14ac:dyDescent="0.25">
      <c r="A17">
        <v>14</v>
      </c>
      <c r="B17" t="s">
        <v>92</v>
      </c>
      <c r="C17" t="s">
        <v>43</v>
      </c>
      <c r="D17">
        <v>623.79999999999995</v>
      </c>
      <c r="F17">
        <v>623.79999999999995</v>
      </c>
      <c r="G17" s="1">
        <v>7043</v>
      </c>
      <c r="H17" t="s">
        <v>100</v>
      </c>
      <c r="AI17">
        <v>623.79999999999995</v>
      </c>
    </row>
    <row r="18" spans="1:37" x14ac:dyDescent="0.25">
      <c r="A18">
        <v>15</v>
      </c>
      <c r="B18" t="s">
        <v>92</v>
      </c>
      <c r="C18" t="s">
        <v>101</v>
      </c>
      <c r="D18">
        <v>29.53</v>
      </c>
      <c r="E18">
        <v>5.91</v>
      </c>
      <c r="F18">
        <v>35.44</v>
      </c>
      <c r="G18" s="1">
        <v>7044</v>
      </c>
      <c r="H18" t="s">
        <v>102</v>
      </c>
      <c r="K18">
        <v>29.53</v>
      </c>
    </row>
    <row r="19" spans="1:37" x14ac:dyDescent="0.25">
      <c r="A19">
        <v>16</v>
      </c>
      <c r="B19" t="s">
        <v>92</v>
      </c>
      <c r="C19" t="s">
        <v>103</v>
      </c>
      <c r="D19">
        <v>100</v>
      </c>
      <c r="F19">
        <v>100</v>
      </c>
      <c r="G19" s="1">
        <v>7045</v>
      </c>
      <c r="H19" t="s">
        <v>104</v>
      </c>
      <c r="P19">
        <v>100</v>
      </c>
    </row>
    <row r="20" spans="1:37" x14ac:dyDescent="0.25">
      <c r="A20">
        <v>17</v>
      </c>
      <c r="B20" t="s">
        <v>105</v>
      </c>
      <c r="C20" t="s">
        <v>106</v>
      </c>
      <c r="D20">
        <v>361.07</v>
      </c>
      <c r="F20">
        <v>361.07</v>
      </c>
      <c r="G20" s="1">
        <v>7046</v>
      </c>
      <c r="H20" t="s">
        <v>107</v>
      </c>
      <c r="AK20">
        <v>361.07</v>
      </c>
    </row>
    <row r="21" spans="1:37" x14ac:dyDescent="0.25">
      <c r="A21">
        <v>18</v>
      </c>
      <c r="B21" t="s">
        <v>105</v>
      </c>
      <c r="C21" t="s">
        <v>108</v>
      </c>
      <c r="D21">
        <v>50.6</v>
      </c>
      <c r="F21">
        <v>50.6</v>
      </c>
      <c r="G21" s="1">
        <v>7047</v>
      </c>
      <c r="H21" t="s">
        <v>109</v>
      </c>
      <c r="AK21">
        <v>50.6</v>
      </c>
    </row>
    <row r="22" spans="1:37" x14ac:dyDescent="0.25">
      <c r="A22">
        <v>19</v>
      </c>
      <c r="B22" t="s">
        <v>105</v>
      </c>
      <c r="C22" t="s">
        <v>110</v>
      </c>
      <c r="D22">
        <v>2032.85</v>
      </c>
      <c r="F22">
        <v>2032.85</v>
      </c>
      <c r="G22" s="1">
        <v>7048</v>
      </c>
      <c r="H22" t="s">
        <v>111</v>
      </c>
      <c r="AK22">
        <v>2032.85</v>
      </c>
    </row>
    <row r="23" spans="1:37" x14ac:dyDescent="0.25">
      <c r="A23">
        <v>20</v>
      </c>
      <c r="B23" t="s">
        <v>105</v>
      </c>
      <c r="C23" t="s">
        <v>108</v>
      </c>
      <c r="D23">
        <v>814.25</v>
      </c>
      <c r="F23">
        <v>814.25</v>
      </c>
      <c r="G23" s="1">
        <v>7049</v>
      </c>
      <c r="H23" t="s">
        <v>109</v>
      </c>
      <c r="AK23">
        <v>814.25</v>
      </c>
    </row>
    <row r="24" spans="1:37" x14ac:dyDescent="0.25">
      <c r="A24">
        <v>21</v>
      </c>
      <c r="B24" t="s">
        <v>112</v>
      </c>
      <c r="C24" t="s">
        <v>113</v>
      </c>
      <c r="D24">
        <v>707.2</v>
      </c>
      <c r="F24">
        <v>707.2</v>
      </c>
      <c r="G24" s="1">
        <v>7050</v>
      </c>
      <c r="H24" t="s">
        <v>114</v>
      </c>
      <c r="AI24">
        <v>707.2</v>
      </c>
    </row>
    <row r="25" spans="1:37" x14ac:dyDescent="0.25">
      <c r="A25">
        <v>22</v>
      </c>
      <c r="B25" t="s">
        <v>115</v>
      </c>
      <c r="C25" t="s">
        <v>116</v>
      </c>
      <c r="D25">
        <v>11.99</v>
      </c>
      <c r="E25">
        <v>2.4</v>
      </c>
      <c r="F25">
        <v>14.39</v>
      </c>
      <c r="G25" s="1">
        <v>7051</v>
      </c>
      <c r="H25" t="s">
        <v>117</v>
      </c>
      <c r="I25">
        <v>373142903</v>
      </c>
      <c r="AJ25">
        <v>11.99</v>
      </c>
    </row>
    <row r="26" spans="1:37" x14ac:dyDescent="0.25">
      <c r="A26">
        <v>23</v>
      </c>
      <c r="B26" t="s">
        <v>118</v>
      </c>
      <c r="C26" t="s">
        <v>119</v>
      </c>
      <c r="D26">
        <v>13.87</v>
      </c>
      <c r="E26">
        <v>2.77</v>
      </c>
      <c r="F26">
        <v>16.64</v>
      </c>
      <c r="G26" s="1">
        <v>7052</v>
      </c>
      <c r="H26" t="s">
        <v>120</v>
      </c>
      <c r="I26">
        <v>350046983</v>
      </c>
      <c r="W26">
        <v>13.87</v>
      </c>
    </row>
    <row r="27" spans="1:37" x14ac:dyDescent="0.25">
      <c r="A27">
        <v>24</v>
      </c>
      <c r="B27" t="s">
        <v>121</v>
      </c>
      <c r="C27" t="s">
        <v>122</v>
      </c>
      <c r="D27">
        <v>3.58</v>
      </c>
      <c r="E27">
        <v>0.72</v>
      </c>
      <c r="F27">
        <v>4.3</v>
      </c>
      <c r="G27" s="1">
        <v>7053</v>
      </c>
      <c r="H27" t="s">
        <v>123</v>
      </c>
      <c r="I27">
        <v>289351660</v>
      </c>
      <c r="W27">
        <v>3.58</v>
      </c>
    </row>
    <row r="28" spans="1:37" x14ac:dyDescent="0.25">
      <c r="A28">
        <v>25</v>
      </c>
      <c r="B28" t="s">
        <v>121</v>
      </c>
      <c r="C28" t="s">
        <v>124</v>
      </c>
      <c r="D28">
        <v>19.579999999999998</v>
      </c>
      <c r="E28">
        <v>3.92</v>
      </c>
      <c r="F28">
        <v>23.5</v>
      </c>
      <c r="G28" s="1">
        <v>7054</v>
      </c>
      <c r="H28" t="s">
        <v>125</v>
      </c>
      <c r="I28">
        <v>457995282</v>
      </c>
      <c r="U28">
        <v>19.579999999999998</v>
      </c>
    </row>
    <row r="29" spans="1:37" x14ac:dyDescent="0.25">
      <c r="A29">
        <v>26</v>
      </c>
      <c r="B29" t="s">
        <v>121</v>
      </c>
      <c r="C29" t="s">
        <v>126</v>
      </c>
      <c r="D29">
        <v>100</v>
      </c>
      <c r="E29">
        <v>20</v>
      </c>
      <c r="F29">
        <v>120</v>
      </c>
      <c r="G29" s="1">
        <v>7055</v>
      </c>
      <c r="H29" t="s">
        <v>127</v>
      </c>
      <c r="I29">
        <v>673566110</v>
      </c>
      <c r="J29">
        <v>100</v>
      </c>
    </row>
    <row r="30" spans="1:37" x14ac:dyDescent="0.25">
      <c r="A30">
        <v>27</v>
      </c>
      <c r="B30" t="s">
        <v>121</v>
      </c>
      <c r="C30" t="s">
        <v>128</v>
      </c>
      <c r="D30">
        <v>66.67</v>
      </c>
      <c r="E30">
        <v>13.33</v>
      </c>
      <c r="F30">
        <v>80</v>
      </c>
      <c r="G30" s="1">
        <v>7056</v>
      </c>
      <c r="H30" t="s">
        <v>129</v>
      </c>
      <c r="I30">
        <v>812181463</v>
      </c>
      <c r="K30">
        <v>66.67</v>
      </c>
    </row>
    <row r="31" spans="1:37" x14ac:dyDescent="0.25">
      <c r="A31">
        <v>28</v>
      </c>
      <c r="B31" t="s">
        <v>121</v>
      </c>
      <c r="C31" t="s">
        <v>135</v>
      </c>
      <c r="D31">
        <v>12.99</v>
      </c>
      <c r="F31">
        <v>12.99</v>
      </c>
      <c r="G31" s="1">
        <v>7057</v>
      </c>
      <c r="H31" t="s">
        <v>136</v>
      </c>
      <c r="K31">
        <v>12.99</v>
      </c>
    </row>
    <row r="32" spans="1:37" x14ac:dyDescent="0.25">
      <c r="A32">
        <v>29</v>
      </c>
      <c r="B32" t="s">
        <v>130</v>
      </c>
      <c r="C32" t="s">
        <v>131</v>
      </c>
      <c r="D32">
        <v>10</v>
      </c>
      <c r="F32">
        <v>10</v>
      </c>
      <c r="G32" s="1">
        <v>7058</v>
      </c>
      <c r="H32" t="s">
        <v>132</v>
      </c>
      <c r="K32">
        <v>10</v>
      </c>
    </row>
    <row r="33" spans="1:44" x14ac:dyDescent="0.25">
      <c r="A33">
        <v>30</v>
      </c>
      <c r="B33" t="s">
        <v>130</v>
      </c>
      <c r="C33" t="s">
        <v>133</v>
      </c>
      <c r="D33">
        <v>138.88999999999999</v>
      </c>
      <c r="E33">
        <v>27.78</v>
      </c>
      <c r="F33">
        <v>166.67</v>
      </c>
      <c r="G33" s="1">
        <v>7059</v>
      </c>
      <c r="H33" t="s">
        <v>134</v>
      </c>
      <c r="W33">
        <v>138.88999999999999</v>
      </c>
    </row>
    <row r="34" spans="1:44" x14ac:dyDescent="0.25">
      <c r="A34">
        <v>31</v>
      </c>
      <c r="B34" t="s">
        <v>173</v>
      </c>
      <c r="C34" t="s">
        <v>174</v>
      </c>
      <c r="D34">
        <v>26.95</v>
      </c>
      <c r="E34">
        <v>5.39</v>
      </c>
      <c r="F34">
        <v>32.340000000000003</v>
      </c>
      <c r="G34" s="1" t="s">
        <v>175</v>
      </c>
      <c r="H34" t="s">
        <v>176</v>
      </c>
      <c r="I34">
        <v>744032068</v>
      </c>
      <c r="AC34">
        <v>26.95</v>
      </c>
    </row>
    <row r="35" spans="1:44" x14ac:dyDescent="0.25">
      <c r="A35">
        <v>32</v>
      </c>
      <c r="B35" t="s">
        <v>149</v>
      </c>
      <c r="C35" t="s">
        <v>177</v>
      </c>
      <c r="D35">
        <v>27</v>
      </c>
      <c r="F35">
        <v>27</v>
      </c>
      <c r="G35" s="1" t="s">
        <v>175</v>
      </c>
      <c r="H35" t="s">
        <v>178</v>
      </c>
      <c r="AI35">
        <v>27</v>
      </c>
    </row>
    <row r="36" spans="1:44" x14ac:dyDescent="0.25">
      <c r="A36">
        <v>33</v>
      </c>
      <c r="B36" t="s">
        <v>149</v>
      </c>
      <c r="C36" t="s">
        <v>177</v>
      </c>
      <c r="D36">
        <v>77.58</v>
      </c>
      <c r="F36">
        <v>77.58</v>
      </c>
      <c r="G36" s="1" t="s">
        <v>175</v>
      </c>
      <c r="H36" t="s">
        <v>179</v>
      </c>
      <c r="AI36">
        <v>77.58</v>
      </c>
    </row>
    <row r="37" spans="1:44" x14ac:dyDescent="0.25">
      <c r="A37">
        <v>34</v>
      </c>
      <c r="B37" t="s">
        <v>149</v>
      </c>
      <c r="C37" t="s">
        <v>177</v>
      </c>
      <c r="D37">
        <v>240.33</v>
      </c>
      <c r="F37">
        <v>240.33</v>
      </c>
      <c r="G37" s="1" t="s">
        <v>175</v>
      </c>
      <c r="H37" t="s">
        <v>180</v>
      </c>
      <c r="U37">
        <v>240.33</v>
      </c>
    </row>
    <row r="38" spans="1:44" x14ac:dyDescent="0.25">
      <c r="A38">
        <v>35</v>
      </c>
      <c r="B38" t="s">
        <v>149</v>
      </c>
      <c r="C38" t="s">
        <v>181</v>
      </c>
      <c r="D38">
        <v>164.77</v>
      </c>
      <c r="E38">
        <v>32.950000000000003</v>
      </c>
      <c r="F38">
        <v>197.72</v>
      </c>
      <c r="G38" s="1" t="s">
        <v>175</v>
      </c>
      <c r="H38" t="s">
        <v>182</v>
      </c>
      <c r="I38">
        <v>684966762</v>
      </c>
      <c r="AH38">
        <v>164.77</v>
      </c>
    </row>
    <row r="39" spans="1:44" x14ac:dyDescent="0.25">
      <c r="A39">
        <v>36</v>
      </c>
      <c r="B39" t="s">
        <v>112</v>
      </c>
      <c r="C39" t="s">
        <v>183</v>
      </c>
      <c r="D39">
        <v>501.36</v>
      </c>
      <c r="E39">
        <v>76.47</v>
      </c>
      <c r="F39">
        <v>587.83000000000004</v>
      </c>
      <c r="G39" s="1" t="s">
        <v>175</v>
      </c>
      <c r="H39" t="s">
        <v>184</v>
      </c>
      <c r="I39">
        <v>577704800</v>
      </c>
      <c r="U39">
        <v>501.36</v>
      </c>
    </row>
    <row r="40" spans="1:44" x14ac:dyDescent="0.25">
      <c r="A40">
        <v>37</v>
      </c>
      <c r="B40" t="s">
        <v>186</v>
      </c>
      <c r="C40" t="s">
        <v>187</v>
      </c>
      <c r="D40">
        <v>150.22</v>
      </c>
      <c r="F40">
        <v>150.22</v>
      </c>
      <c r="G40" s="1" t="s">
        <v>188</v>
      </c>
      <c r="H40" t="s">
        <v>189</v>
      </c>
      <c r="AK40">
        <v>150.22</v>
      </c>
    </row>
    <row r="41" spans="1:44" x14ac:dyDescent="0.25">
      <c r="A41" t="s">
        <v>2</v>
      </c>
      <c r="D41">
        <f>SUM(D4:D40)</f>
        <v>13162.850000000002</v>
      </c>
      <c r="E41">
        <f>SUM(E4:E40)</f>
        <v>327.78</v>
      </c>
      <c r="F41">
        <f>SUM(F4:F40)</f>
        <v>13500.629999999997</v>
      </c>
      <c r="J41">
        <f t="shared" ref="J41:AR41" si="0">SUM(J4:J40)</f>
        <v>204.38</v>
      </c>
      <c r="K41">
        <f t="shared" si="0"/>
        <v>212.59000000000003</v>
      </c>
      <c r="L41">
        <f t="shared" si="0"/>
        <v>0</v>
      </c>
      <c r="M41">
        <f t="shared" si="0"/>
        <v>416</v>
      </c>
      <c r="N41">
        <f t="shared" si="0"/>
        <v>0</v>
      </c>
      <c r="O41">
        <f t="shared" si="0"/>
        <v>0</v>
      </c>
      <c r="P41">
        <f t="shared" si="0"/>
        <v>100</v>
      </c>
      <c r="Q41">
        <f t="shared" si="0"/>
        <v>573.85</v>
      </c>
      <c r="R41">
        <f t="shared" si="0"/>
        <v>71.94</v>
      </c>
      <c r="S41">
        <f t="shared" si="0"/>
        <v>0</v>
      </c>
      <c r="T41">
        <f t="shared" si="0"/>
        <v>0</v>
      </c>
      <c r="U41">
        <f t="shared" si="0"/>
        <v>6288.47</v>
      </c>
      <c r="V41">
        <f t="shared" si="0"/>
        <v>0</v>
      </c>
      <c r="W41">
        <f t="shared" si="0"/>
        <v>156.33999999999997</v>
      </c>
      <c r="X41">
        <f t="shared" si="0"/>
        <v>0</v>
      </c>
      <c r="Y41">
        <f t="shared" si="0"/>
        <v>0</v>
      </c>
      <c r="Z41">
        <f t="shared" si="0"/>
        <v>0</v>
      </c>
      <c r="AA41">
        <f t="shared" si="0"/>
        <v>0</v>
      </c>
      <c r="AB41">
        <f t="shared" si="0"/>
        <v>0</v>
      </c>
      <c r="AC41">
        <f t="shared" si="0"/>
        <v>26.95</v>
      </c>
      <c r="AD41">
        <f t="shared" si="0"/>
        <v>91</v>
      </c>
      <c r="AE41">
        <f t="shared" si="0"/>
        <v>0</v>
      </c>
      <c r="AF41">
        <f t="shared" si="0"/>
        <v>0</v>
      </c>
      <c r="AG41">
        <f t="shared" si="0"/>
        <v>0</v>
      </c>
      <c r="AH41">
        <f t="shared" si="0"/>
        <v>164.77</v>
      </c>
      <c r="AI41">
        <f t="shared" si="0"/>
        <v>1435.58</v>
      </c>
      <c r="AJ41">
        <f t="shared" si="0"/>
        <v>11.99</v>
      </c>
      <c r="AK41">
        <f t="shared" si="0"/>
        <v>3408.99</v>
      </c>
      <c r="AL41">
        <f t="shared" si="0"/>
        <v>0</v>
      </c>
      <c r="AM41">
        <f t="shared" si="0"/>
        <v>0</v>
      </c>
      <c r="AN41">
        <f t="shared" si="0"/>
        <v>0</v>
      </c>
      <c r="AO41">
        <f t="shared" si="0"/>
        <v>0</v>
      </c>
      <c r="AP41">
        <f t="shared" si="0"/>
        <v>0</v>
      </c>
      <c r="AQ41">
        <f t="shared" si="0"/>
        <v>0</v>
      </c>
      <c r="AR41">
        <f t="shared" si="0"/>
        <v>0</v>
      </c>
    </row>
    <row r="46" spans="1:44" x14ac:dyDescent="0.25">
      <c r="D46" t="s">
        <v>0</v>
      </c>
      <c r="E46" t="s">
        <v>1</v>
      </c>
      <c r="F46" t="s">
        <v>2</v>
      </c>
      <c r="G46" t="s">
        <v>3</v>
      </c>
      <c r="H46" t="s">
        <v>4</v>
      </c>
      <c r="I46" t="s">
        <v>5</v>
      </c>
      <c r="J46" t="s">
        <v>6</v>
      </c>
      <c r="K46" t="s">
        <v>7</v>
      </c>
      <c r="L46" t="s">
        <v>8</v>
      </c>
      <c r="M46" t="s">
        <v>9</v>
      </c>
      <c r="N46" t="s">
        <v>10</v>
      </c>
      <c r="O46" t="s">
        <v>11</v>
      </c>
      <c r="P46" t="s">
        <v>12</v>
      </c>
      <c r="Q46" t="s">
        <v>13</v>
      </c>
      <c r="R46" t="s">
        <v>14</v>
      </c>
      <c r="S46" t="s">
        <v>15</v>
      </c>
      <c r="T46" t="s">
        <v>16</v>
      </c>
      <c r="U46" t="s">
        <v>17</v>
      </c>
      <c r="V46" t="s">
        <v>18</v>
      </c>
      <c r="W46" t="s">
        <v>19</v>
      </c>
      <c r="X46" t="s">
        <v>20</v>
      </c>
      <c r="Y46" t="s">
        <v>21</v>
      </c>
      <c r="Z46" t="s">
        <v>22</v>
      </c>
      <c r="AA46" t="s">
        <v>23</v>
      </c>
      <c r="AB46" t="s">
        <v>24</v>
      </c>
      <c r="AC46" t="s">
        <v>25</v>
      </c>
      <c r="AD46" t="s">
        <v>26</v>
      </c>
      <c r="AE46" t="s">
        <v>27</v>
      </c>
      <c r="AF46" t="s">
        <v>28</v>
      </c>
      <c r="AG46" t="s">
        <v>29</v>
      </c>
      <c r="AH46" t="s">
        <v>30</v>
      </c>
      <c r="AI46" t="s">
        <v>31</v>
      </c>
      <c r="AJ46" t="s">
        <v>32</v>
      </c>
      <c r="AK46" t="s">
        <v>33</v>
      </c>
      <c r="AL46" t="s">
        <v>34</v>
      </c>
      <c r="AM46" t="s">
        <v>35</v>
      </c>
      <c r="AN46" t="s">
        <v>36</v>
      </c>
      <c r="AO46" t="s">
        <v>37</v>
      </c>
      <c r="AP46" t="s">
        <v>38</v>
      </c>
      <c r="AQ46" t="s">
        <v>39</v>
      </c>
    </row>
    <row r="47" spans="1:44" x14ac:dyDescent="0.25">
      <c r="A47" t="s">
        <v>40</v>
      </c>
      <c r="B47" t="s">
        <v>41</v>
      </c>
      <c r="C47" t="s">
        <v>42</v>
      </c>
    </row>
    <row r="48" spans="1:44" x14ac:dyDescent="0.25">
      <c r="A48">
        <v>38</v>
      </c>
      <c r="B48" t="s">
        <v>192</v>
      </c>
      <c r="C48" t="s">
        <v>135</v>
      </c>
      <c r="D48">
        <v>207.5</v>
      </c>
      <c r="E48">
        <v>41.5</v>
      </c>
      <c r="F48">
        <v>249</v>
      </c>
      <c r="G48" s="1">
        <v>7060</v>
      </c>
      <c r="H48" t="s">
        <v>193</v>
      </c>
      <c r="I48">
        <v>727255821</v>
      </c>
      <c r="U48">
        <v>207.5</v>
      </c>
    </row>
    <row r="49" spans="1:43" x14ac:dyDescent="0.25">
      <c r="A49">
        <v>38</v>
      </c>
      <c r="B49" t="s">
        <v>192</v>
      </c>
      <c r="C49" t="s">
        <v>135</v>
      </c>
      <c r="D49">
        <v>33.32</v>
      </c>
      <c r="E49">
        <v>6.67</v>
      </c>
      <c r="F49">
        <v>39.99</v>
      </c>
      <c r="G49" s="1">
        <v>7060</v>
      </c>
      <c r="H49" t="s">
        <v>194</v>
      </c>
      <c r="I49">
        <v>727255821</v>
      </c>
      <c r="U49">
        <v>33.32</v>
      </c>
    </row>
    <row r="50" spans="1:43" x14ac:dyDescent="0.25">
      <c r="A50">
        <v>39</v>
      </c>
      <c r="B50" t="s">
        <v>195</v>
      </c>
      <c r="C50" t="s">
        <v>103</v>
      </c>
      <c r="D50">
        <v>40</v>
      </c>
      <c r="F50">
        <v>40</v>
      </c>
      <c r="G50" s="1">
        <v>7061</v>
      </c>
      <c r="H50" t="s">
        <v>104</v>
      </c>
      <c r="P50">
        <v>40</v>
      </c>
    </row>
    <row r="51" spans="1:43" x14ac:dyDescent="0.25">
      <c r="A51">
        <v>40</v>
      </c>
      <c r="B51" t="s">
        <v>196</v>
      </c>
      <c r="C51" t="s">
        <v>43</v>
      </c>
      <c r="D51">
        <v>450.07</v>
      </c>
      <c r="F51">
        <v>450.07</v>
      </c>
      <c r="G51" s="1">
        <v>7062</v>
      </c>
      <c r="H51" t="s">
        <v>197</v>
      </c>
      <c r="AI51">
        <v>450.07</v>
      </c>
    </row>
    <row r="52" spans="1:43" x14ac:dyDescent="0.25">
      <c r="A52">
        <v>41</v>
      </c>
      <c r="B52" t="s">
        <v>196</v>
      </c>
      <c r="C52" t="s">
        <v>43</v>
      </c>
      <c r="D52">
        <v>4707.5</v>
      </c>
      <c r="F52">
        <v>4707.5</v>
      </c>
      <c r="G52" s="1">
        <v>7063</v>
      </c>
      <c r="H52" t="s">
        <v>198</v>
      </c>
      <c r="AH52">
        <v>4707.5</v>
      </c>
    </row>
    <row r="53" spans="1:43" x14ac:dyDescent="0.25">
      <c r="A53">
        <v>42</v>
      </c>
      <c r="B53" t="s">
        <v>200</v>
      </c>
      <c r="C53" t="s">
        <v>201</v>
      </c>
      <c r="D53">
        <v>581.92999999999995</v>
      </c>
      <c r="E53">
        <v>116.39</v>
      </c>
      <c r="F53">
        <v>698.32</v>
      </c>
      <c r="G53" s="1">
        <v>7064</v>
      </c>
      <c r="H53" t="s">
        <v>202</v>
      </c>
      <c r="I53">
        <v>559097889</v>
      </c>
      <c r="T53">
        <v>581.92999999999995</v>
      </c>
    </row>
    <row r="54" spans="1:43" x14ac:dyDescent="0.25">
      <c r="A54">
        <v>43</v>
      </c>
      <c r="B54" t="s">
        <v>199</v>
      </c>
      <c r="C54" t="s">
        <v>203</v>
      </c>
      <c r="D54">
        <v>19.75</v>
      </c>
      <c r="F54">
        <v>19.75</v>
      </c>
      <c r="G54" s="1">
        <v>7065</v>
      </c>
      <c r="H54" t="s">
        <v>204</v>
      </c>
      <c r="J54">
        <v>19.75</v>
      </c>
    </row>
    <row r="55" spans="1:43" x14ac:dyDescent="0.25">
      <c r="A55">
        <v>44</v>
      </c>
      <c r="B55" t="s">
        <v>199</v>
      </c>
      <c r="C55" t="s">
        <v>205</v>
      </c>
      <c r="D55">
        <v>414.66</v>
      </c>
      <c r="E55">
        <v>21.82</v>
      </c>
      <c r="F55">
        <v>436.48</v>
      </c>
      <c r="G55" s="1">
        <v>7066</v>
      </c>
      <c r="H55" t="s">
        <v>206</v>
      </c>
      <c r="I55">
        <v>559097889</v>
      </c>
      <c r="R55">
        <v>414.66</v>
      </c>
    </row>
    <row r="56" spans="1:43" x14ac:dyDescent="0.25">
      <c r="A56">
        <v>45</v>
      </c>
      <c r="B56" t="s">
        <v>199</v>
      </c>
      <c r="C56" t="s">
        <v>207</v>
      </c>
      <c r="D56">
        <v>226.2</v>
      </c>
      <c r="E56">
        <v>45.24</v>
      </c>
      <c r="F56">
        <v>271.44</v>
      </c>
      <c r="G56" s="1">
        <v>7067</v>
      </c>
      <c r="H56" t="s">
        <v>208</v>
      </c>
      <c r="I56">
        <v>703960737</v>
      </c>
      <c r="M56">
        <v>226.2</v>
      </c>
    </row>
    <row r="57" spans="1:43" x14ac:dyDescent="0.25">
      <c r="A57">
        <v>46</v>
      </c>
      <c r="B57" t="s">
        <v>199</v>
      </c>
      <c r="C57" t="s">
        <v>209</v>
      </c>
      <c r="D57">
        <v>4615.34</v>
      </c>
      <c r="F57">
        <v>4615.34</v>
      </c>
      <c r="G57" s="1">
        <v>7068</v>
      </c>
      <c r="H57" t="s">
        <v>210</v>
      </c>
      <c r="AA57">
        <v>4615.34</v>
      </c>
    </row>
    <row r="58" spans="1:43" x14ac:dyDescent="0.25">
      <c r="A58">
        <v>47</v>
      </c>
      <c r="B58" t="s">
        <v>211</v>
      </c>
      <c r="C58" t="s">
        <v>45</v>
      </c>
      <c r="D58">
        <v>70</v>
      </c>
      <c r="F58">
        <v>70</v>
      </c>
      <c r="G58" s="1">
        <v>7069</v>
      </c>
      <c r="H58" t="s">
        <v>212</v>
      </c>
      <c r="W58">
        <v>70</v>
      </c>
    </row>
    <row r="59" spans="1:43" x14ac:dyDescent="0.25">
      <c r="A59">
        <v>48</v>
      </c>
      <c r="B59" t="s">
        <v>213</v>
      </c>
      <c r="C59" t="s">
        <v>214</v>
      </c>
      <c r="D59">
        <v>1991</v>
      </c>
      <c r="E59">
        <v>398.2</v>
      </c>
      <c r="F59">
        <v>2389.1999999999998</v>
      </c>
      <c r="G59" s="1">
        <v>7070</v>
      </c>
      <c r="H59" t="s">
        <v>215</v>
      </c>
      <c r="I59">
        <v>659619485</v>
      </c>
      <c r="AQ59">
        <v>1991</v>
      </c>
    </row>
    <row r="60" spans="1:43" x14ac:dyDescent="0.25">
      <c r="A60">
        <v>49</v>
      </c>
      <c r="B60" t="s">
        <v>213</v>
      </c>
      <c r="C60" t="s">
        <v>165</v>
      </c>
      <c r="D60">
        <v>56.5</v>
      </c>
      <c r="E60">
        <v>11.3</v>
      </c>
      <c r="F60">
        <v>67.8</v>
      </c>
      <c r="G60" s="1">
        <v>7071</v>
      </c>
      <c r="H60" t="s">
        <v>292</v>
      </c>
      <c r="I60">
        <v>375436139</v>
      </c>
      <c r="AI60">
        <v>56.5</v>
      </c>
    </row>
    <row r="61" spans="1:43" x14ac:dyDescent="0.25">
      <c r="A61">
        <v>50</v>
      </c>
      <c r="B61" t="s">
        <v>213</v>
      </c>
      <c r="C61" t="s">
        <v>113</v>
      </c>
      <c r="D61">
        <v>707.2</v>
      </c>
      <c r="F61">
        <v>707.2</v>
      </c>
      <c r="G61" s="1">
        <v>7072</v>
      </c>
      <c r="H61" t="s">
        <v>216</v>
      </c>
      <c r="AI61">
        <v>707.2</v>
      </c>
    </row>
    <row r="62" spans="1:43" x14ac:dyDescent="0.25">
      <c r="A62">
        <v>51</v>
      </c>
      <c r="B62" t="s">
        <v>213</v>
      </c>
      <c r="C62" t="s">
        <v>203</v>
      </c>
      <c r="D62">
        <v>175.9</v>
      </c>
      <c r="F62">
        <v>175.9</v>
      </c>
      <c r="G62" s="1">
        <v>7073</v>
      </c>
      <c r="H62" t="s">
        <v>217</v>
      </c>
      <c r="AI62">
        <v>175.9</v>
      </c>
    </row>
    <row r="63" spans="1:43" x14ac:dyDescent="0.25">
      <c r="A63">
        <v>52</v>
      </c>
      <c r="B63" t="s">
        <v>213</v>
      </c>
      <c r="C63" t="s">
        <v>45</v>
      </c>
      <c r="D63">
        <v>1367</v>
      </c>
      <c r="E63">
        <v>273.39999999999998</v>
      </c>
      <c r="F63">
        <v>1640.4</v>
      </c>
      <c r="G63" s="1">
        <v>7074</v>
      </c>
      <c r="H63" t="s">
        <v>218</v>
      </c>
      <c r="I63">
        <v>175332564</v>
      </c>
      <c r="M63">
        <v>1367</v>
      </c>
    </row>
    <row r="64" spans="1:43" x14ac:dyDescent="0.25">
      <c r="A64">
        <v>53</v>
      </c>
      <c r="B64" t="s">
        <v>213</v>
      </c>
      <c r="C64" t="s">
        <v>219</v>
      </c>
      <c r="D64">
        <v>200</v>
      </c>
      <c r="F64">
        <v>200</v>
      </c>
      <c r="G64" s="1">
        <v>7075</v>
      </c>
      <c r="H64" t="s">
        <v>219</v>
      </c>
      <c r="AC64">
        <v>200</v>
      </c>
    </row>
    <row r="65" spans="1:41" x14ac:dyDescent="0.25">
      <c r="A65">
        <v>54</v>
      </c>
      <c r="B65" t="s">
        <v>220</v>
      </c>
      <c r="C65" t="s">
        <v>135</v>
      </c>
      <c r="D65">
        <v>310.88</v>
      </c>
      <c r="E65">
        <v>62.18</v>
      </c>
      <c r="F65">
        <v>373.06</v>
      </c>
      <c r="G65" s="1">
        <v>7076</v>
      </c>
      <c r="H65" t="s">
        <v>221</v>
      </c>
      <c r="I65">
        <v>727255821</v>
      </c>
      <c r="M65">
        <v>310.88</v>
      </c>
    </row>
    <row r="66" spans="1:41" x14ac:dyDescent="0.25">
      <c r="A66">
        <v>55</v>
      </c>
      <c r="B66" t="s">
        <v>222</v>
      </c>
      <c r="C66" t="s">
        <v>223</v>
      </c>
      <c r="D66">
        <v>40</v>
      </c>
      <c r="E66">
        <v>8</v>
      </c>
      <c r="F66">
        <v>48</v>
      </c>
      <c r="G66" s="1">
        <v>7077</v>
      </c>
      <c r="H66" t="s">
        <v>224</v>
      </c>
      <c r="I66">
        <v>534588616</v>
      </c>
      <c r="AO66">
        <v>40</v>
      </c>
    </row>
    <row r="67" spans="1:41" x14ac:dyDescent="0.25">
      <c r="A67">
        <v>56</v>
      </c>
      <c r="B67" t="s">
        <v>225</v>
      </c>
      <c r="C67" t="s">
        <v>106</v>
      </c>
      <c r="D67">
        <v>361.07</v>
      </c>
      <c r="F67">
        <v>361.07</v>
      </c>
      <c r="G67" s="1">
        <v>7078</v>
      </c>
      <c r="H67" t="s">
        <v>226</v>
      </c>
      <c r="AK67">
        <v>361.07</v>
      </c>
    </row>
    <row r="68" spans="1:41" x14ac:dyDescent="0.25">
      <c r="A68">
        <v>57</v>
      </c>
      <c r="B68" t="s">
        <v>225</v>
      </c>
      <c r="C68" t="s">
        <v>108</v>
      </c>
      <c r="D68">
        <v>50.6</v>
      </c>
      <c r="F68">
        <v>50.6</v>
      </c>
      <c r="G68" s="1">
        <v>7079</v>
      </c>
      <c r="H68" t="s">
        <v>227</v>
      </c>
      <c r="AK68">
        <v>50.6</v>
      </c>
    </row>
    <row r="69" spans="1:41" x14ac:dyDescent="0.25">
      <c r="A69">
        <v>58</v>
      </c>
      <c r="B69" t="s">
        <v>225</v>
      </c>
      <c r="C69" t="s">
        <v>110</v>
      </c>
      <c r="D69">
        <v>2033.85</v>
      </c>
      <c r="F69">
        <v>2033.85</v>
      </c>
      <c r="G69" s="1">
        <v>7080</v>
      </c>
      <c r="H69" t="s">
        <v>228</v>
      </c>
      <c r="AK69">
        <v>2033.85</v>
      </c>
    </row>
    <row r="70" spans="1:41" x14ac:dyDescent="0.25">
      <c r="A70">
        <v>59</v>
      </c>
      <c r="B70" t="s">
        <v>225</v>
      </c>
      <c r="C70" t="s">
        <v>108</v>
      </c>
      <c r="D70">
        <v>813.25</v>
      </c>
      <c r="F70">
        <v>813.25</v>
      </c>
      <c r="G70" s="1">
        <v>7081</v>
      </c>
      <c r="H70" t="s">
        <v>227</v>
      </c>
      <c r="AK70">
        <v>813.25</v>
      </c>
    </row>
    <row r="71" spans="1:41" x14ac:dyDescent="0.25">
      <c r="A71">
        <v>60</v>
      </c>
      <c r="B71" t="s">
        <v>229</v>
      </c>
      <c r="C71" t="s">
        <v>116</v>
      </c>
      <c r="D71">
        <v>11.99</v>
      </c>
      <c r="E71">
        <v>2.4</v>
      </c>
      <c r="F71">
        <v>14.39</v>
      </c>
      <c r="G71" s="1">
        <v>7082</v>
      </c>
      <c r="H71" t="s">
        <v>117</v>
      </c>
      <c r="I71">
        <v>373142903</v>
      </c>
      <c r="AG71">
        <v>11.99</v>
      </c>
    </row>
    <row r="72" spans="1:41" x14ac:dyDescent="0.25">
      <c r="A72">
        <v>61</v>
      </c>
      <c r="B72" t="s">
        <v>230</v>
      </c>
      <c r="C72" t="s">
        <v>231</v>
      </c>
      <c r="D72">
        <v>447.01</v>
      </c>
      <c r="E72">
        <v>89.4</v>
      </c>
      <c r="F72">
        <v>536.41</v>
      </c>
      <c r="G72" s="1">
        <v>7083</v>
      </c>
      <c r="H72" t="s">
        <v>232</v>
      </c>
      <c r="I72">
        <v>172778178</v>
      </c>
      <c r="W72">
        <v>447.01</v>
      </c>
    </row>
    <row r="73" spans="1:41" x14ac:dyDescent="0.25">
      <c r="A73">
        <v>62</v>
      </c>
      <c r="B73" t="s">
        <v>233</v>
      </c>
      <c r="C73" t="s">
        <v>203</v>
      </c>
      <c r="D73">
        <v>107.47</v>
      </c>
      <c r="F73">
        <v>107.47</v>
      </c>
      <c r="G73" s="1">
        <v>7084</v>
      </c>
      <c r="H73" t="s">
        <v>234</v>
      </c>
      <c r="AI73">
        <v>107.47</v>
      </c>
    </row>
    <row r="74" spans="1:41" x14ac:dyDescent="0.25">
      <c r="A74">
        <v>63</v>
      </c>
      <c r="B74" t="s">
        <v>225</v>
      </c>
      <c r="C74" t="s">
        <v>235</v>
      </c>
      <c r="D74">
        <v>270</v>
      </c>
      <c r="F74">
        <v>270</v>
      </c>
      <c r="G74" s="1">
        <v>7085</v>
      </c>
      <c r="H74" t="s">
        <v>236</v>
      </c>
      <c r="AK74">
        <v>270</v>
      </c>
    </row>
    <row r="75" spans="1:41" x14ac:dyDescent="0.25">
      <c r="A75">
        <v>64</v>
      </c>
      <c r="B75" t="s">
        <v>275</v>
      </c>
      <c r="C75" t="s">
        <v>174</v>
      </c>
      <c r="D75">
        <v>26.95</v>
      </c>
      <c r="E75">
        <v>5.39</v>
      </c>
      <c r="F75">
        <v>32.340000000000003</v>
      </c>
      <c r="G75" s="1" t="s">
        <v>175</v>
      </c>
      <c r="H75" t="s">
        <v>283</v>
      </c>
      <c r="I75">
        <v>744032068</v>
      </c>
      <c r="AC75">
        <v>26.95</v>
      </c>
    </row>
    <row r="76" spans="1:41" x14ac:dyDescent="0.25">
      <c r="A76">
        <v>65</v>
      </c>
      <c r="B76" t="s">
        <v>284</v>
      </c>
      <c r="C76" t="s">
        <v>181</v>
      </c>
      <c r="D76">
        <v>180.06</v>
      </c>
      <c r="E76">
        <v>36.01</v>
      </c>
      <c r="F76">
        <v>216.07</v>
      </c>
      <c r="G76" s="1" t="s">
        <v>175</v>
      </c>
      <c r="H76" t="s">
        <v>285</v>
      </c>
      <c r="I76">
        <v>684966762</v>
      </c>
      <c r="AH76">
        <v>180.06</v>
      </c>
    </row>
    <row r="77" spans="1:41" x14ac:dyDescent="0.25">
      <c r="A77">
        <v>66</v>
      </c>
      <c r="B77" t="s">
        <v>286</v>
      </c>
      <c r="C77" t="s">
        <v>177</v>
      </c>
      <c r="D77">
        <v>27</v>
      </c>
      <c r="F77">
        <v>27</v>
      </c>
      <c r="G77" s="1" t="s">
        <v>175</v>
      </c>
      <c r="H77" t="s">
        <v>178</v>
      </c>
      <c r="AI77">
        <v>27</v>
      </c>
    </row>
    <row r="78" spans="1:41" x14ac:dyDescent="0.25">
      <c r="A78">
        <v>67</v>
      </c>
      <c r="B78" t="s">
        <v>286</v>
      </c>
      <c r="C78" t="s">
        <v>177</v>
      </c>
      <c r="D78">
        <v>77.58</v>
      </c>
      <c r="F78">
        <v>77.58</v>
      </c>
      <c r="G78" s="1" t="s">
        <v>175</v>
      </c>
      <c r="H78" t="s">
        <v>179</v>
      </c>
      <c r="AI78">
        <v>77.58</v>
      </c>
    </row>
    <row r="79" spans="1:41" x14ac:dyDescent="0.25">
      <c r="A79">
        <v>68</v>
      </c>
      <c r="B79" t="s">
        <v>286</v>
      </c>
      <c r="C79" t="s">
        <v>177</v>
      </c>
      <c r="D79">
        <v>240.33</v>
      </c>
      <c r="F79">
        <v>240.33</v>
      </c>
      <c r="G79" s="1" t="s">
        <v>175</v>
      </c>
      <c r="H79" t="s">
        <v>180</v>
      </c>
      <c r="U79">
        <v>240.33</v>
      </c>
    </row>
    <row r="80" spans="1:41" x14ac:dyDescent="0.25">
      <c r="A80">
        <v>69</v>
      </c>
      <c r="B80" t="s">
        <v>213</v>
      </c>
      <c r="C80" t="s">
        <v>287</v>
      </c>
      <c r="D80">
        <v>72</v>
      </c>
      <c r="F80">
        <v>72</v>
      </c>
      <c r="G80" s="1" t="s">
        <v>175</v>
      </c>
      <c r="H80" t="s">
        <v>288</v>
      </c>
      <c r="AC80">
        <v>72</v>
      </c>
    </row>
    <row r="81" spans="1:43" x14ac:dyDescent="0.25">
      <c r="A81">
        <v>70</v>
      </c>
      <c r="B81" t="s">
        <v>220</v>
      </c>
      <c r="C81" t="s">
        <v>205</v>
      </c>
      <c r="D81">
        <v>128.78</v>
      </c>
      <c r="E81">
        <v>6.44</v>
      </c>
      <c r="F81">
        <v>135.22</v>
      </c>
      <c r="G81" s="1" t="s">
        <v>175</v>
      </c>
      <c r="H81" t="s">
        <v>289</v>
      </c>
      <c r="I81">
        <v>559097889</v>
      </c>
      <c r="Q81">
        <v>128.78</v>
      </c>
    </row>
    <row r="82" spans="1:43" x14ac:dyDescent="0.25">
      <c r="A82">
        <v>71</v>
      </c>
      <c r="B82" t="s">
        <v>290</v>
      </c>
      <c r="C82" t="s">
        <v>183</v>
      </c>
      <c r="D82">
        <v>392.53</v>
      </c>
      <c r="E82">
        <v>76.62</v>
      </c>
      <c r="F82">
        <v>469.15</v>
      </c>
      <c r="G82" s="1" t="s">
        <v>175</v>
      </c>
      <c r="H82" t="s">
        <v>291</v>
      </c>
      <c r="I82">
        <v>577704800</v>
      </c>
      <c r="U82">
        <v>392.53</v>
      </c>
    </row>
    <row r="83" spans="1:43" x14ac:dyDescent="0.25">
      <c r="A83">
        <v>72</v>
      </c>
      <c r="B83" t="s">
        <v>294</v>
      </c>
      <c r="C83" t="s">
        <v>295</v>
      </c>
      <c r="D83">
        <v>35</v>
      </c>
      <c r="F83">
        <v>35</v>
      </c>
      <c r="G83" s="1" t="s">
        <v>175</v>
      </c>
      <c r="H83" t="s">
        <v>296</v>
      </c>
      <c r="AC83">
        <v>35</v>
      </c>
    </row>
    <row r="84" spans="1:43" x14ac:dyDescent="0.25">
      <c r="A84" t="s">
        <v>2</v>
      </c>
      <c r="D84">
        <f>SUM(D48:D83)</f>
        <v>21490.22</v>
      </c>
      <c r="E84">
        <f>SUM(E48:E83)</f>
        <v>1200.96</v>
      </c>
      <c r="F84">
        <f>SUM(F48:F83)</f>
        <v>22691.180000000004</v>
      </c>
      <c r="J84">
        <f t="shared" ref="J84:U84" si="1">SUM(J48:J82)</f>
        <v>19.75</v>
      </c>
      <c r="K84">
        <f t="shared" si="1"/>
        <v>0</v>
      </c>
      <c r="L84">
        <f t="shared" si="1"/>
        <v>0</v>
      </c>
      <c r="M84">
        <f t="shared" si="1"/>
        <v>1904.08</v>
      </c>
      <c r="N84">
        <f t="shared" si="1"/>
        <v>0</v>
      </c>
      <c r="O84">
        <f t="shared" si="1"/>
        <v>0</v>
      </c>
      <c r="P84">
        <f t="shared" si="1"/>
        <v>40</v>
      </c>
      <c r="Q84">
        <f t="shared" si="1"/>
        <v>128.78</v>
      </c>
      <c r="R84">
        <f t="shared" si="1"/>
        <v>414.66</v>
      </c>
      <c r="S84">
        <f t="shared" si="1"/>
        <v>0</v>
      </c>
      <c r="T84">
        <f t="shared" si="1"/>
        <v>581.92999999999995</v>
      </c>
      <c r="U84">
        <f t="shared" si="1"/>
        <v>873.68</v>
      </c>
      <c r="V84">
        <f t="shared" ref="V84:AQ84" si="2">SUM(V48:V83)</f>
        <v>0</v>
      </c>
      <c r="W84">
        <f t="shared" si="2"/>
        <v>517.01</v>
      </c>
      <c r="X84">
        <f t="shared" si="2"/>
        <v>0</v>
      </c>
      <c r="Y84">
        <f t="shared" si="2"/>
        <v>0</v>
      </c>
      <c r="Z84">
        <f t="shared" si="2"/>
        <v>0</v>
      </c>
      <c r="AA84">
        <f t="shared" si="2"/>
        <v>4615.34</v>
      </c>
      <c r="AB84">
        <f t="shared" si="2"/>
        <v>0</v>
      </c>
      <c r="AC84">
        <f t="shared" si="2"/>
        <v>333.95</v>
      </c>
      <c r="AD84">
        <f t="shared" si="2"/>
        <v>0</v>
      </c>
      <c r="AE84">
        <f t="shared" si="2"/>
        <v>0</v>
      </c>
      <c r="AF84">
        <f t="shared" si="2"/>
        <v>0</v>
      </c>
      <c r="AG84">
        <f t="shared" si="2"/>
        <v>11.99</v>
      </c>
      <c r="AH84">
        <f t="shared" si="2"/>
        <v>4887.5600000000004</v>
      </c>
      <c r="AI84">
        <f t="shared" si="2"/>
        <v>1601.72</v>
      </c>
      <c r="AJ84">
        <f t="shared" si="2"/>
        <v>0</v>
      </c>
      <c r="AK84">
        <f t="shared" si="2"/>
        <v>3528.77</v>
      </c>
      <c r="AL84">
        <f t="shared" si="2"/>
        <v>0</v>
      </c>
      <c r="AM84">
        <f t="shared" si="2"/>
        <v>0</v>
      </c>
      <c r="AN84">
        <f t="shared" si="2"/>
        <v>0</v>
      </c>
      <c r="AO84">
        <f t="shared" si="2"/>
        <v>40</v>
      </c>
      <c r="AP84">
        <f t="shared" si="2"/>
        <v>0</v>
      </c>
      <c r="AQ84">
        <f t="shared" si="2"/>
        <v>1991</v>
      </c>
    </row>
    <row r="86" spans="1:43" x14ac:dyDescent="0.25">
      <c r="D86" t="s">
        <v>0</v>
      </c>
      <c r="E86" t="s">
        <v>1</v>
      </c>
      <c r="F86" t="s">
        <v>2</v>
      </c>
      <c r="G86" t="s">
        <v>3</v>
      </c>
      <c r="H86" t="s">
        <v>4</v>
      </c>
      <c r="I86" t="s">
        <v>5</v>
      </c>
      <c r="J86" t="s">
        <v>6</v>
      </c>
      <c r="K86" t="s">
        <v>7</v>
      </c>
      <c r="L86" t="s">
        <v>8</v>
      </c>
      <c r="M86" t="s">
        <v>9</v>
      </c>
      <c r="N86" t="s">
        <v>10</v>
      </c>
      <c r="O86" t="s">
        <v>11</v>
      </c>
      <c r="P86" t="s">
        <v>12</v>
      </c>
      <c r="Q86" t="s">
        <v>13</v>
      </c>
      <c r="R86" t="s">
        <v>14</v>
      </c>
      <c r="S86" t="s">
        <v>15</v>
      </c>
      <c r="T86" t="s">
        <v>16</v>
      </c>
      <c r="U86" t="s">
        <v>17</v>
      </c>
      <c r="V86" t="s">
        <v>18</v>
      </c>
      <c r="W86" t="s">
        <v>19</v>
      </c>
      <c r="X86" t="s">
        <v>20</v>
      </c>
      <c r="Y86" t="s">
        <v>21</v>
      </c>
      <c r="Z86" t="s">
        <v>22</v>
      </c>
      <c r="AA86" t="s">
        <v>23</v>
      </c>
      <c r="AB86" t="s">
        <v>24</v>
      </c>
      <c r="AC86" t="s">
        <v>25</v>
      </c>
      <c r="AD86" t="s">
        <v>26</v>
      </c>
      <c r="AE86" t="s">
        <v>27</v>
      </c>
      <c r="AF86" t="s">
        <v>28</v>
      </c>
      <c r="AG86" t="s">
        <v>29</v>
      </c>
      <c r="AH86" t="s">
        <v>30</v>
      </c>
      <c r="AI86" t="s">
        <v>31</v>
      </c>
      <c r="AJ86" t="s">
        <v>32</v>
      </c>
      <c r="AK86" t="s">
        <v>33</v>
      </c>
      <c r="AL86" t="s">
        <v>34</v>
      </c>
      <c r="AM86" t="s">
        <v>35</v>
      </c>
      <c r="AN86" t="s">
        <v>36</v>
      </c>
      <c r="AO86" t="s">
        <v>37</v>
      </c>
      <c r="AP86" t="s">
        <v>38</v>
      </c>
      <c r="AQ86" t="s">
        <v>39</v>
      </c>
    </row>
    <row r="87" spans="1:43" x14ac:dyDescent="0.25">
      <c r="A87" t="s">
        <v>40</v>
      </c>
      <c r="B87" t="s">
        <v>41</v>
      </c>
      <c r="C87" t="s">
        <v>42</v>
      </c>
    </row>
    <row r="89" spans="1:43" x14ac:dyDescent="0.25">
      <c r="A89">
        <v>73</v>
      </c>
      <c r="B89" t="s">
        <v>298</v>
      </c>
      <c r="C89" t="s">
        <v>299</v>
      </c>
      <c r="D89">
        <v>111.45</v>
      </c>
      <c r="E89">
        <v>22.29</v>
      </c>
      <c r="F89">
        <v>133.74</v>
      </c>
      <c r="G89" s="1">
        <v>7086</v>
      </c>
      <c r="H89" t="s">
        <v>300</v>
      </c>
      <c r="I89">
        <v>291139065</v>
      </c>
      <c r="W89">
        <v>111.45</v>
      </c>
    </row>
    <row r="90" spans="1:43" x14ac:dyDescent="0.25">
      <c r="A90">
        <v>74</v>
      </c>
      <c r="B90" t="s">
        <v>298</v>
      </c>
      <c r="C90" t="s">
        <v>301</v>
      </c>
      <c r="D90">
        <v>1465.75</v>
      </c>
      <c r="E90">
        <v>293.14999999999998</v>
      </c>
      <c r="F90">
        <v>1758.9</v>
      </c>
      <c r="G90" s="1">
        <v>7087</v>
      </c>
      <c r="H90" t="s">
        <v>302</v>
      </c>
      <c r="I90">
        <v>175474775</v>
      </c>
      <c r="M90">
        <v>1465.75</v>
      </c>
    </row>
    <row r="91" spans="1:43" x14ac:dyDescent="0.25">
      <c r="A91">
        <v>75</v>
      </c>
      <c r="B91" t="s">
        <v>298</v>
      </c>
      <c r="C91" t="s">
        <v>303</v>
      </c>
      <c r="D91">
        <v>292.27999999999997</v>
      </c>
      <c r="E91">
        <v>58.45</v>
      </c>
      <c r="F91">
        <v>350.73</v>
      </c>
      <c r="G91" s="1">
        <v>7088</v>
      </c>
      <c r="H91" t="s">
        <v>304</v>
      </c>
      <c r="I91">
        <v>633964320</v>
      </c>
      <c r="M91">
        <v>292.27999999999997</v>
      </c>
    </row>
    <row r="92" spans="1:43" x14ac:dyDescent="0.25">
      <c r="A92">
        <v>76</v>
      </c>
      <c r="B92" t="s">
        <v>298</v>
      </c>
      <c r="C92" t="s">
        <v>203</v>
      </c>
      <c r="D92">
        <v>7.62</v>
      </c>
      <c r="F92">
        <v>7.62</v>
      </c>
      <c r="G92" s="1">
        <v>7089</v>
      </c>
      <c r="H92" t="s">
        <v>305</v>
      </c>
      <c r="M92">
        <v>7.62</v>
      </c>
    </row>
    <row r="93" spans="1:43" x14ac:dyDescent="0.25">
      <c r="A93">
        <v>77</v>
      </c>
      <c r="B93" t="s">
        <v>298</v>
      </c>
      <c r="C93" t="s">
        <v>103</v>
      </c>
      <c r="D93">
        <v>40</v>
      </c>
      <c r="F93">
        <v>40</v>
      </c>
      <c r="G93" s="1">
        <v>7090</v>
      </c>
      <c r="H93" t="s">
        <v>306</v>
      </c>
      <c r="P93">
        <v>40</v>
      </c>
    </row>
    <row r="94" spans="1:43" x14ac:dyDescent="0.25">
      <c r="A94">
        <v>78</v>
      </c>
      <c r="B94" t="s">
        <v>307</v>
      </c>
      <c r="C94" t="s">
        <v>308</v>
      </c>
      <c r="D94">
        <v>10421.76</v>
      </c>
      <c r="E94">
        <v>2084.35</v>
      </c>
      <c r="F94">
        <v>12506.11</v>
      </c>
      <c r="G94" s="1">
        <v>7091</v>
      </c>
      <c r="H94" t="s">
        <v>309</v>
      </c>
      <c r="I94">
        <v>175396136</v>
      </c>
      <c r="R94">
        <v>10421.76</v>
      </c>
    </row>
    <row r="95" spans="1:43" x14ac:dyDescent="0.25">
      <c r="A95">
        <v>79</v>
      </c>
      <c r="B95" t="s">
        <v>307</v>
      </c>
      <c r="C95" t="s">
        <v>310</v>
      </c>
      <c r="D95">
        <v>865</v>
      </c>
      <c r="F95">
        <v>865</v>
      </c>
      <c r="G95" s="1">
        <v>7092</v>
      </c>
      <c r="H95" t="s">
        <v>311</v>
      </c>
      <c r="Z95">
        <v>865</v>
      </c>
    </row>
    <row r="96" spans="1:43" x14ac:dyDescent="0.25">
      <c r="A96">
        <v>80</v>
      </c>
      <c r="B96" t="s">
        <v>312</v>
      </c>
      <c r="C96" t="s">
        <v>313</v>
      </c>
      <c r="D96">
        <v>41.75</v>
      </c>
      <c r="F96">
        <v>41.75</v>
      </c>
      <c r="G96" s="1">
        <v>7093</v>
      </c>
      <c r="H96" t="s">
        <v>314</v>
      </c>
      <c r="S96">
        <v>41.75</v>
      </c>
    </row>
    <row r="97" spans="1:37" x14ac:dyDescent="0.25">
      <c r="A97">
        <v>81</v>
      </c>
      <c r="B97" t="s">
        <v>312</v>
      </c>
      <c r="C97" t="s">
        <v>315</v>
      </c>
      <c r="D97">
        <v>2189</v>
      </c>
      <c r="F97">
        <v>2189</v>
      </c>
      <c r="G97" s="1">
        <v>7094</v>
      </c>
      <c r="H97" t="s">
        <v>316</v>
      </c>
      <c r="X97">
        <v>2189</v>
      </c>
    </row>
    <row r="98" spans="1:37" x14ac:dyDescent="0.25">
      <c r="A98">
        <v>82</v>
      </c>
      <c r="B98" t="s">
        <v>312</v>
      </c>
      <c r="C98" t="s">
        <v>317</v>
      </c>
      <c r="D98">
        <v>57</v>
      </c>
      <c r="F98">
        <v>57</v>
      </c>
      <c r="G98" s="1">
        <v>7095</v>
      </c>
      <c r="H98" t="s">
        <v>318</v>
      </c>
      <c r="U98">
        <v>57</v>
      </c>
    </row>
    <row r="99" spans="1:37" x14ac:dyDescent="0.25">
      <c r="A99">
        <v>83</v>
      </c>
      <c r="B99" t="s">
        <v>312</v>
      </c>
      <c r="C99" t="s">
        <v>205</v>
      </c>
      <c r="D99">
        <v>144.79</v>
      </c>
      <c r="E99">
        <v>7.24</v>
      </c>
      <c r="F99">
        <v>152.03</v>
      </c>
      <c r="G99" s="1">
        <v>7096</v>
      </c>
      <c r="H99" t="s">
        <v>206</v>
      </c>
      <c r="I99">
        <v>559097899</v>
      </c>
      <c r="R99">
        <v>144.79</v>
      </c>
    </row>
    <row r="100" spans="1:37" x14ac:dyDescent="0.25">
      <c r="A100">
        <v>84</v>
      </c>
      <c r="B100" t="s">
        <v>319</v>
      </c>
      <c r="C100" t="s">
        <v>320</v>
      </c>
      <c r="D100">
        <v>18.649999999999999</v>
      </c>
      <c r="E100">
        <v>3.73</v>
      </c>
      <c r="F100">
        <v>22.38</v>
      </c>
      <c r="G100" s="1">
        <v>7097</v>
      </c>
      <c r="H100" t="s">
        <v>321</v>
      </c>
      <c r="I100">
        <v>756098692</v>
      </c>
      <c r="AD100">
        <v>18.649999999999999</v>
      </c>
    </row>
    <row r="101" spans="1:37" x14ac:dyDescent="0.25">
      <c r="A101">
        <v>85</v>
      </c>
      <c r="B101" t="s">
        <v>319</v>
      </c>
      <c r="C101" t="s">
        <v>322</v>
      </c>
      <c r="D101">
        <v>5133.8999999999996</v>
      </c>
      <c r="E101">
        <v>1026.78</v>
      </c>
      <c r="F101">
        <v>6160.68</v>
      </c>
      <c r="G101" s="1">
        <v>7098</v>
      </c>
      <c r="H101" t="s">
        <v>323</v>
      </c>
      <c r="I101">
        <v>809072924</v>
      </c>
      <c r="Z101">
        <v>5133.8999999999996</v>
      </c>
    </row>
    <row r="102" spans="1:37" x14ac:dyDescent="0.25">
      <c r="A102">
        <v>86</v>
      </c>
      <c r="B102" t="s">
        <v>328</v>
      </c>
      <c r="C102" t="s">
        <v>113</v>
      </c>
      <c r="D102">
        <v>707.2</v>
      </c>
      <c r="F102">
        <v>707.2</v>
      </c>
      <c r="G102" s="1">
        <v>7099</v>
      </c>
      <c r="H102" t="s">
        <v>329</v>
      </c>
      <c r="AI102">
        <v>707.2</v>
      </c>
    </row>
    <row r="103" spans="1:37" x14ac:dyDescent="0.25">
      <c r="A103">
        <v>87</v>
      </c>
      <c r="B103" t="s">
        <v>324</v>
      </c>
      <c r="C103" t="s">
        <v>325</v>
      </c>
      <c r="D103">
        <v>233.29</v>
      </c>
      <c r="E103">
        <v>46.66</v>
      </c>
      <c r="F103">
        <v>279.95</v>
      </c>
      <c r="G103" s="1">
        <v>7100</v>
      </c>
      <c r="H103" t="s">
        <v>326</v>
      </c>
      <c r="I103">
        <v>708090544</v>
      </c>
      <c r="N103">
        <v>233.29</v>
      </c>
    </row>
    <row r="104" spans="1:37" x14ac:dyDescent="0.25">
      <c r="A104">
        <v>88</v>
      </c>
      <c r="B104" t="s">
        <v>330</v>
      </c>
      <c r="C104" t="s">
        <v>331</v>
      </c>
      <c r="D104">
        <v>142.07</v>
      </c>
      <c r="E104">
        <v>28.42</v>
      </c>
      <c r="F104">
        <v>170.49</v>
      </c>
      <c r="G104" s="1">
        <v>7101</v>
      </c>
      <c r="H104" t="s">
        <v>332</v>
      </c>
      <c r="I104">
        <v>232555575</v>
      </c>
      <c r="N104">
        <v>142.07</v>
      </c>
    </row>
    <row r="105" spans="1:37" x14ac:dyDescent="0.25">
      <c r="A105">
        <v>89</v>
      </c>
      <c r="B105" t="s">
        <v>330</v>
      </c>
      <c r="C105" t="s">
        <v>333</v>
      </c>
      <c r="D105">
        <v>950</v>
      </c>
      <c r="E105">
        <v>190</v>
      </c>
      <c r="F105">
        <v>1140</v>
      </c>
      <c r="G105" s="1">
        <v>7102</v>
      </c>
      <c r="H105" t="s">
        <v>334</v>
      </c>
      <c r="I105">
        <v>759338291</v>
      </c>
      <c r="M105">
        <v>950</v>
      </c>
    </row>
    <row r="106" spans="1:37" x14ac:dyDescent="0.25">
      <c r="A106">
        <v>90</v>
      </c>
      <c r="B106" t="s">
        <v>330</v>
      </c>
      <c r="C106" t="s">
        <v>333</v>
      </c>
      <c r="D106">
        <v>4850</v>
      </c>
      <c r="E106">
        <v>970</v>
      </c>
      <c r="F106">
        <v>5820</v>
      </c>
      <c r="G106" s="1">
        <v>7103</v>
      </c>
      <c r="H106" t="s">
        <v>335</v>
      </c>
      <c r="I106">
        <v>759338291</v>
      </c>
      <c r="M106">
        <v>4850</v>
      </c>
    </row>
    <row r="107" spans="1:37" x14ac:dyDescent="0.25">
      <c r="A107">
        <v>91</v>
      </c>
      <c r="B107" t="s">
        <v>336</v>
      </c>
      <c r="C107" t="s">
        <v>337</v>
      </c>
      <c r="D107">
        <v>381</v>
      </c>
      <c r="F107">
        <v>381</v>
      </c>
      <c r="G107" s="1">
        <v>7104</v>
      </c>
      <c r="H107" t="s">
        <v>338</v>
      </c>
      <c r="P107">
        <v>381</v>
      </c>
    </row>
    <row r="108" spans="1:37" x14ac:dyDescent="0.25">
      <c r="A108">
        <v>92</v>
      </c>
      <c r="B108" t="s">
        <v>336</v>
      </c>
      <c r="C108" t="s">
        <v>116</v>
      </c>
      <c r="D108">
        <v>11.99</v>
      </c>
      <c r="E108">
        <v>2.4</v>
      </c>
      <c r="F108">
        <v>14.39</v>
      </c>
      <c r="G108" s="1">
        <v>7105</v>
      </c>
      <c r="H108" t="s">
        <v>339</v>
      </c>
      <c r="I108">
        <v>373142903</v>
      </c>
      <c r="AG108">
        <v>11.99</v>
      </c>
    </row>
    <row r="109" spans="1:37" x14ac:dyDescent="0.25">
      <c r="A109">
        <v>93</v>
      </c>
      <c r="B109" t="s">
        <v>336</v>
      </c>
      <c r="C109" t="s">
        <v>310</v>
      </c>
      <c r="D109">
        <v>960</v>
      </c>
      <c r="F109">
        <v>960</v>
      </c>
      <c r="G109" s="1">
        <v>7106</v>
      </c>
      <c r="H109" t="s">
        <v>340</v>
      </c>
      <c r="Z109">
        <v>960</v>
      </c>
    </row>
    <row r="110" spans="1:37" x14ac:dyDescent="0.25">
      <c r="A110">
        <v>94</v>
      </c>
      <c r="B110" t="s">
        <v>341</v>
      </c>
      <c r="C110" t="s">
        <v>155</v>
      </c>
      <c r="D110">
        <v>1871.25</v>
      </c>
      <c r="F110">
        <v>1871.25</v>
      </c>
      <c r="G110" s="1">
        <v>7107</v>
      </c>
      <c r="H110" t="s">
        <v>342</v>
      </c>
      <c r="AI110">
        <v>1871.25</v>
      </c>
    </row>
    <row r="111" spans="1:37" x14ac:dyDescent="0.25">
      <c r="A111">
        <v>95</v>
      </c>
      <c r="B111" t="s">
        <v>345</v>
      </c>
      <c r="C111" t="s">
        <v>106</v>
      </c>
      <c r="D111">
        <v>360.87</v>
      </c>
      <c r="F111">
        <v>360.87</v>
      </c>
      <c r="G111" s="1">
        <v>7108</v>
      </c>
      <c r="H111" t="s">
        <v>346</v>
      </c>
      <c r="AK111">
        <v>360.87</v>
      </c>
    </row>
    <row r="112" spans="1:37" x14ac:dyDescent="0.25">
      <c r="A112">
        <v>96</v>
      </c>
      <c r="B112" t="s">
        <v>345</v>
      </c>
      <c r="C112" t="s">
        <v>108</v>
      </c>
      <c r="D112">
        <v>50.8</v>
      </c>
      <c r="F112">
        <v>50.8</v>
      </c>
      <c r="G112" s="1">
        <v>7109</v>
      </c>
      <c r="H112" t="s">
        <v>347</v>
      </c>
      <c r="AK112">
        <v>50.8</v>
      </c>
    </row>
    <row r="113" spans="1:46" x14ac:dyDescent="0.25">
      <c r="A113">
        <v>97</v>
      </c>
      <c r="B113" t="s">
        <v>345</v>
      </c>
      <c r="C113" t="s">
        <v>110</v>
      </c>
      <c r="D113">
        <v>2033.85</v>
      </c>
      <c r="F113">
        <v>2033.85</v>
      </c>
      <c r="G113" s="1">
        <v>7110</v>
      </c>
      <c r="H113" t="s">
        <v>348</v>
      </c>
      <c r="AK113">
        <v>2033.85</v>
      </c>
    </row>
    <row r="114" spans="1:46" x14ac:dyDescent="0.25">
      <c r="A114">
        <v>98</v>
      </c>
      <c r="B114" t="s">
        <v>345</v>
      </c>
      <c r="C114" t="s">
        <v>108</v>
      </c>
      <c r="D114">
        <v>813.25</v>
      </c>
      <c r="F114">
        <v>813.25</v>
      </c>
      <c r="G114" s="1">
        <v>7111</v>
      </c>
      <c r="H114" t="s">
        <v>349</v>
      </c>
      <c r="AK114">
        <v>813.25</v>
      </c>
    </row>
    <row r="115" spans="1:46" x14ac:dyDescent="0.25">
      <c r="A115">
        <v>99</v>
      </c>
      <c r="B115" t="s">
        <v>345</v>
      </c>
      <c r="C115" t="s">
        <v>350</v>
      </c>
      <c r="D115">
        <v>513</v>
      </c>
      <c r="F115">
        <v>513</v>
      </c>
      <c r="G115" s="1">
        <v>7112</v>
      </c>
      <c r="H115" t="s">
        <v>351</v>
      </c>
      <c r="AK115">
        <v>513</v>
      </c>
    </row>
    <row r="116" spans="1:46" x14ac:dyDescent="0.25">
      <c r="A116">
        <v>100</v>
      </c>
      <c r="B116" t="s">
        <v>345</v>
      </c>
      <c r="C116" t="s">
        <v>352</v>
      </c>
      <c r="D116">
        <v>840</v>
      </c>
      <c r="E116">
        <v>168</v>
      </c>
      <c r="F116">
        <v>1008</v>
      </c>
      <c r="G116" s="1">
        <v>7113</v>
      </c>
      <c r="H116" t="s">
        <v>353</v>
      </c>
      <c r="I116">
        <v>845307820</v>
      </c>
      <c r="AG116">
        <v>840</v>
      </c>
    </row>
    <row r="117" spans="1:46" x14ac:dyDescent="0.25">
      <c r="A117">
        <v>101</v>
      </c>
      <c r="B117" t="s">
        <v>345</v>
      </c>
      <c r="C117" t="s">
        <v>354</v>
      </c>
      <c r="D117">
        <v>108</v>
      </c>
      <c r="F117">
        <v>108</v>
      </c>
      <c r="G117" s="1">
        <v>7114</v>
      </c>
      <c r="H117" t="s">
        <v>351</v>
      </c>
      <c r="AK117">
        <v>108</v>
      </c>
    </row>
    <row r="118" spans="1:46" x14ac:dyDescent="0.25">
      <c r="A118">
        <v>102</v>
      </c>
      <c r="B118" t="s">
        <v>345</v>
      </c>
      <c r="C118" t="s">
        <v>165</v>
      </c>
      <c r="D118">
        <v>59.87</v>
      </c>
      <c r="E118">
        <v>11.97</v>
      </c>
      <c r="F118">
        <v>71.84</v>
      </c>
      <c r="G118" s="1">
        <v>7115</v>
      </c>
      <c r="H118" t="s">
        <v>355</v>
      </c>
      <c r="I118">
        <v>375436139</v>
      </c>
      <c r="AI118">
        <v>59.87</v>
      </c>
    </row>
    <row r="119" spans="1:46" x14ac:dyDescent="0.25">
      <c r="A119">
        <v>103</v>
      </c>
      <c r="B119" t="s">
        <v>319</v>
      </c>
      <c r="C119" t="s">
        <v>181</v>
      </c>
      <c r="D119">
        <v>175.76</v>
      </c>
      <c r="E119">
        <v>35.15</v>
      </c>
      <c r="F119">
        <v>210.91</v>
      </c>
      <c r="G119" s="1" t="s">
        <v>175</v>
      </c>
      <c r="H119" t="s">
        <v>374</v>
      </c>
      <c r="I119">
        <v>684966762</v>
      </c>
      <c r="AH119">
        <v>175.76</v>
      </c>
    </row>
    <row r="120" spans="1:46" x14ac:dyDescent="0.25">
      <c r="A120">
        <v>104</v>
      </c>
      <c r="B120" t="s">
        <v>324</v>
      </c>
      <c r="C120" t="s">
        <v>183</v>
      </c>
      <c r="D120">
        <v>372.94</v>
      </c>
      <c r="E120">
        <v>69.260000000000005</v>
      </c>
      <c r="F120">
        <v>442.2</v>
      </c>
      <c r="G120" s="1" t="s">
        <v>175</v>
      </c>
      <c r="H120" t="s">
        <v>375</v>
      </c>
      <c r="I120">
        <v>577704800</v>
      </c>
      <c r="U120">
        <v>372.94</v>
      </c>
    </row>
    <row r="121" spans="1:46" x14ac:dyDescent="0.25">
      <c r="A121">
        <v>105</v>
      </c>
      <c r="B121" t="s">
        <v>376</v>
      </c>
      <c r="C121" t="s">
        <v>177</v>
      </c>
      <c r="D121">
        <v>27</v>
      </c>
      <c r="F121">
        <v>27</v>
      </c>
      <c r="G121" s="1" t="s">
        <v>175</v>
      </c>
      <c r="H121" t="s">
        <v>178</v>
      </c>
      <c r="AI121">
        <v>27</v>
      </c>
    </row>
    <row r="122" spans="1:46" x14ac:dyDescent="0.25">
      <c r="A122">
        <v>106</v>
      </c>
      <c r="B122" t="s">
        <v>376</v>
      </c>
      <c r="C122" t="s">
        <v>177</v>
      </c>
      <c r="D122">
        <v>77.58</v>
      </c>
      <c r="F122">
        <v>77.58</v>
      </c>
      <c r="G122" s="1" t="s">
        <v>175</v>
      </c>
      <c r="H122" t="s">
        <v>179</v>
      </c>
      <c r="AI122">
        <v>77.58</v>
      </c>
    </row>
    <row r="123" spans="1:46" x14ac:dyDescent="0.25">
      <c r="A123">
        <v>107</v>
      </c>
      <c r="B123" t="s">
        <v>376</v>
      </c>
      <c r="C123" t="s">
        <v>177</v>
      </c>
      <c r="D123">
        <v>240.33</v>
      </c>
      <c r="F123">
        <v>240.33</v>
      </c>
      <c r="G123" s="1" t="s">
        <v>175</v>
      </c>
      <c r="H123" t="s">
        <v>180</v>
      </c>
      <c r="U123">
        <v>240.33</v>
      </c>
    </row>
    <row r="124" spans="1:46" x14ac:dyDescent="0.25">
      <c r="A124">
        <v>108</v>
      </c>
      <c r="B124" t="s">
        <v>341</v>
      </c>
      <c r="C124" t="s">
        <v>187</v>
      </c>
      <c r="D124">
        <v>300.44</v>
      </c>
      <c r="F124">
        <v>300.44</v>
      </c>
      <c r="G124" s="1" t="s">
        <v>175</v>
      </c>
      <c r="H124" t="s">
        <v>377</v>
      </c>
      <c r="AK124">
        <v>300.44</v>
      </c>
    </row>
    <row r="125" spans="1:46" x14ac:dyDescent="0.25">
      <c r="A125">
        <v>109</v>
      </c>
      <c r="B125" t="s">
        <v>357</v>
      </c>
      <c r="C125" t="s">
        <v>174</v>
      </c>
      <c r="D125">
        <v>29.66</v>
      </c>
      <c r="E125">
        <v>5.93</v>
      </c>
      <c r="F125">
        <v>35.590000000000003</v>
      </c>
      <c r="G125" s="1" t="s">
        <v>175</v>
      </c>
      <c r="H125" t="s">
        <v>176</v>
      </c>
      <c r="I125">
        <v>744032068</v>
      </c>
      <c r="AC125">
        <v>29.66</v>
      </c>
    </row>
    <row r="126" spans="1:46" x14ac:dyDescent="0.25">
      <c r="D126">
        <f>SUM(D89:D125)</f>
        <v>36899.10000000002</v>
      </c>
      <c r="E126">
        <f>SUM(E89:E125)</f>
        <v>5023.78</v>
      </c>
      <c r="F126">
        <f>SUM(F89:F125)</f>
        <v>41922.880000000005</v>
      </c>
      <c r="J126">
        <f t="shared" ref="J126:AT126" si="3">SUM(J89:J125)</f>
        <v>0</v>
      </c>
      <c r="K126">
        <f t="shared" si="3"/>
        <v>0</v>
      </c>
      <c r="L126">
        <f t="shared" si="3"/>
        <v>0</v>
      </c>
      <c r="M126">
        <f t="shared" si="3"/>
        <v>7565.65</v>
      </c>
      <c r="N126">
        <f t="shared" si="3"/>
        <v>375.36</v>
      </c>
      <c r="O126">
        <f t="shared" si="3"/>
        <v>0</v>
      </c>
      <c r="P126">
        <f t="shared" si="3"/>
        <v>421</v>
      </c>
      <c r="Q126">
        <f t="shared" si="3"/>
        <v>0</v>
      </c>
      <c r="R126">
        <f t="shared" si="3"/>
        <v>10566.550000000001</v>
      </c>
      <c r="S126">
        <f t="shared" si="3"/>
        <v>41.75</v>
      </c>
      <c r="T126">
        <f t="shared" si="3"/>
        <v>0</v>
      </c>
      <c r="U126">
        <f t="shared" si="3"/>
        <v>670.27</v>
      </c>
      <c r="V126">
        <f t="shared" si="3"/>
        <v>0</v>
      </c>
      <c r="W126">
        <f t="shared" si="3"/>
        <v>111.45</v>
      </c>
      <c r="X126">
        <f t="shared" si="3"/>
        <v>2189</v>
      </c>
      <c r="Y126">
        <f t="shared" si="3"/>
        <v>0</v>
      </c>
      <c r="Z126">
        <f t="shared" si="3"/>
        <v>6958.9</v>
      </c>
      <c r="AA126">
        <f t="shared" si="3"/>
        <v>0</v>
      </c>
      <c r="AB126">
        <f t="shared" si="3"/>
        <v>0</v>
      </c>
      <c r="AC126">
        <f t="shared" si="3"/>
        <v>29.66</v>
      </c>
      <c r="AD126">
        <f t="shared" si="3"/>
        <v>18.649999999999999</v>
      </c>
      <c r="AE126">
        <f t="shared" si="3"/>
        <v>0</v>
      </c>
      <c r="AF126">
        <f t="shared" si="3"/>
        <v>0</v>
      </c>
      <c r="AG126">
        <f t="shared" si="3"/>
        <v>851.99</v>
      </c>
      <c r="AH126">
        <f t="shared" si="3"/>
        <v>175.76</v>
      </c>
      <c r="AI126">
        <f t="shared" si="3"/>
        <v>2742.8999999999996</v>
      </c>
      <c r="AJ126">
        <f t="shared" si="3"/>
        <v>0</v>
      </c>
      <c r="AK126">
        <f t="shared" si="3"/>
        <v>4180.21</v>
      </c>
      <c r="AL126">
        <f t="shared" si="3"/>
        <v>0</v>
      </c>
      <c r="AM126">
        <f t="shared" si="3"/>
        <v>0</v>
      </c>
      <c r="AN126">
        <f t="shared" si="3"/>
        <v>0</v>
      </c>
      <c r="AO126">
        <f t="shared" si="3"/>
        <v>0</v>
      </c>
      <c r="AP126">
        <f t="shared" si="3"/>
        <v>0</v>
      </c>
      <c r="AQ126">
        <f t="shared" si="3"/>
        <v>0</v>
      </c>
      <c r="AR126">
        <f t="shared" si="3"/>
        <v>0</v>
      </c>
      <c r="AS126">
        <f t="shared" si="3"/>
        <v>0</v>
      </c>
      <c r="AT126">
        <f t="shared" si="3"/>
        <v>0</v>
      </c>
    </row>
    <row r="127" spans="1:46" x14ac:dyDescent="0.25">
      <c r="A127">
        <v>44013</v>
      </c>
      <c r="D127" t="s">
        <v>0</v>
      </c>
      <c r="E127" t="s">
        <v>1</v>
      </c>
      <c r="F127" t="s">
        <v>2</v>
      </c>
      <c r="G127" t="s">
        <v>3</v>
      </c>
      <c r="H127" t="s">
        <v>4</v>
      </c>
      <c r="I127" t="s">
        <v>5</v>
      </c>
      <c r="J127" t="s">
        <v>6</v>
      </c>
      <c r="K127" t="s">
        <v>7</v>
      </c>
      <c r="L127" t="s">
        <v>8</v>
      </c>
      <c r="M127" t="s">
        <v>9</v>
      </c>
      <c r="N127" t="s">
        <v>10</v>
      </c>
      <c r="O127" t="s">
        <v>11</v>
      </c>
      <c r="P127" t="s">
        <v>12</v>
      </c>
      <c r="Q127" t="s">
        <v>13</v>
      </c>
      <c r="R127" t="s">
        <v>14</v>
      </c>
      <c r="S127" t="s">
        <v>15</v>
      </c>
      <c r="T127" t="s">
        <v>16</v>
      </c>
      <c r="U127" t="s">
        <v>17</v>
      </c>
      <c r="V127" t="s">
        <v>18</v>
      </c>
      <c r="W127" t="s">
        <v>19</v>
      </c>
      <c r="X127" t="s">
        <v>20</v>
      </c>
      <c r="Y127" t="s">
        <v>21</v>
      </c>
      <c r="Z127" t="s">
        <v>22</v>
      </c>
      <c r="AA127" t="s">
        <v>23</v>
      </c>
      <c r="AB127" t="s">
        <v>24</v>
      </c>
      <c r="AC127" t="s">
        <v>25</v>
      </c>
      <c r="AD127" t="s">
        <v>26</v>
      </c>
      <c r="AE127" t="s">
        <v>27</v>
      </c>
      <c r="AF127" t="s">
        <v>28</v>
      </c>
      <c r="AG127" t="s">
        <v>29</v>
      </c>
      <c r="AH127" t="s">
        <v>30</v>
      </c>
      <c r="AI127" t="s">
        <v>31</v>
      </c>
      <c r="AJ127" t="s">
        <v>32</v>
      </c>
      <c r="AK127" t="s">
        <v>33</v>
      </c>
      <c r="AL127" t="s">
        <v>34</v>
      </c>
      <c r="AM127" t="s">
        <v>35</v>
      </c>
      <c r="AN127" t="s">
        <v>36</v>
      </c>
      <c r="AO127" t="s">
        <v>37</v>
      </c>
      <c r="AP127" t="s">
        <v>38</v>
      </c>
      <c r="AQ127" t="s">
        <v>39</v>
      </c>
    </row>
    <row r="128" spans="1:46" x14ac:dyDescent="0.25">
      <c r="A128" t="s">
        <v>40</v>
      </c>
      <c r="B128" t="s">
        <v>41</v>
      </c>
      <c r="C128" t="s">
        <v>42</v>
      </c>
    </row>
    <row r="129" spans="1:37" x14ac:dyDescent="0.25">
      <c r="A129">
        <v>110</v>
      </c>
      <c r="B129" t="s">
        <v>378</v>
      </c>
      <c r="C129" t="s">
        <v>379</v>
      </c>
      <c r="D129">
        <v>465.22</v>
      </c>
      <c r="E129">
        <v>77.7</v>
      </c>
      <c r="F129">
        <v>542.91999999999996</v>
      </c>
      <c r="G129" s="1">
        <v>7116</v>
      </c>
      <c r="H129" t="s">
        <v>380</v>
      </c>
      <c r="I129">
        <v>352521816</v>
      </c>
      <c r="AI129">
        <v>465.22</v>
      </c>
    </row>
    <row r="130" spans="1:37" x14ac:dyDescent="0.25">
      <c r="A130">
        <v>111</v>
      </c>
      <c r="B130" t="s">
        <v>381</v>
      </c>
      <c r="C130" t="s">
        <v>382</v>
      </c>
      <c r="D130">
        <v>1818.14</v>
      </c>
      <c r="F130">
        <v>1818.14</v>
      </c>
      <c r="G130" s="1">
        <v>7117</v>
      </c>
      <c r="H130" t="s">
        <v>383</v>
      </c>
      <c r="U130">
        <v>1818.14</v>
      </c>
    </row>
    <row r="131" spans="1:37" x14ac:dyDescent="0.25">
      <c r="A131">
        <v>112</v>
      </c>
      <c r="B131" t="s">
        <v>381</v>
      </c>
      <c r="C131" t="s">
        <v>103</v>
      </c>
      <c r="D131">
        <v>100</v>
      </c>
      <c r="F131">
        <v>100</v>
      </c>
      <c r="G131" s="1">
        <v>7118</v>
      </c>
      <c r="H131" t="s">
        <v>384</v>
      </c>
      <c r="P131">
        <v>100</v>
      </c>
    </row>
    <row r="132" spans="1:37" x14ac:dyDescent="0.25">
      <c r="A132">
        <v>113</v>
      </c>
      <c r="B132" t="s">
        <v>381</v>
      </c>
      <c r="C132" t="s">
        <v>385</v>
      </c>
      <c r="D132">
        <v>470</v>
      </c>
      <c r="E132">
        <v>94</v>
      </c>
      <c r="F132">
        <v>564</v>
      </c>
      <c r="G132" s="1">
        <v>7119</v>
      </c>
      <c r="H132" t="s">
        <v>386</v>
      </c>
      <c r="AI132">
        <v>470</v>
      </c>
    </row>
    <row r="133" spans="1:37" x14ac:dyDescent="0.25">
      <c r="A133">
        <v>114</v>
      </c>
      <c r="B133" t="s">
        <v>387</v>
      </c>
      <c r="C133" t="s">
        <v>201</v>
      </c>
      <c r="D133">
        <v>300</v>
      </c>
      <c r="E133">
        <v>60</v>
      </c>
      <c r="F133">
        <v>360</v>
      </c>
      <c r="G133" s="1">
        <v>7120</v>
      </c>
      <c r="H133" t="s">
        <v>202</v>
      </c>
      <c r="I133">
        <v>559097889</v>
      </c>
      <c r="T133">
        <v>300</v>
      </c>
    </row>
    <row r="134" spans="1:37" x14ac:dyDescent="0.25">
      <c r="A134">
        <v>115</v>
      </c>
      <c r="B134" t="s">
        <v>395</v>
      </c>
      <c r="C134" t="s">
        <v>135</v>
      </c>
      <c r="D134">
        <v>11.66</v>
      </c>
      <c r="E134">
        <v>2.33</v>
      </c>
      <c r="F134">
        <v>13.99</v>
      </c>
      <c r="G134" s="1">
        <v>7121</v>
      </c>
      <c r="H134" t="s">
        <v>396</v>
      </c>
      <c r="I134">
        <v>727255821</v>
      </c>
      <c r="N134">
        <v>11.66</v>
      </c>
    </row>
    <row r="135" spans="1:37" x14ac:dyDescent="0.25">
      <c r="A135">
        <v>116</v>
      </c>
      <c r="B135" t="s">
        <v>406</v>
      </c>
      <c r="C135" t="s">
        <v>119</v>
      </c>
      <c r="D135">
        <v>34.479999999999997</v>
      </c>
      <c r="E135">
        <v>6.9</v>
      </c>
      <c r="F135">
        <v>41.38</v>
      </c>
      <c r="G135" s="1">
        <v>7122</v>
      </c>
      <c r="H135" t="s">
        <v>407</v>
      </c>
      <c r="I135">
        <v>350046983</v>
      </c>
      <c r="W135">
        <v>34.479999999999997</v>
      </c>
    </row>
    <row r="136" spans="1:37" x14ac:dyDescent="0.25">
      <c r="A136">
        <v>117</v>
      </c>
      <c r="B136" t="s">
        <v>406</v>
      </c>
      <c r="C136" t="s">
        <v>408</v>
      </c>
      <c r="D136">
        <v>88</v>
      </c>
      <c r="F136">
        <v>88</v>
      </c>
      <c r="G136" s="1">
        <v>7123</v>
      </c>
      <c r="H136" t="s">
        <v>409</v>
      </c>
      <c r="Z136">
        <v>88</v>
      </c>
    </row>
    <row r="137" spans="1:37" x14ac:dyDescent="0.25">
      <c r="A137">
        <v>118</v>
      </c>
      <c r="B137" t="s">
        <v>406</v>
      </c>
      <c r="C137" t="s">
        <v>410</v>
      </c>
      <c r="D137">
        <v>77.5</v>
      </c>
      <c r="E137">
        <v>4</v>
      </c>
      <c r="F137">
        <v>81.5</v>
      </c>
      <c r="G137" s="1">
        <v>7124</v>
      </c>
      <c r="H137" t="s">
        <v>409</v>
      </c>
      <c r="I137">
        <v>341771896</v>
      </c>
      <c r="Z137">
        <v>77.5</v>
      </c>
    </row>
    <row r="138" spans="1:37" x14ac:dyDescent="0.25">
      <c r="A138">
        <v>119</v>
      </c>
      <c r="B138" t="s">
        <v>406</v>
      </c>
      <c r="C138" t="s">
        <v>303</v>
      </c>
      <c r="G138" s="1">
        <v>7125</v>
      </c>
      <c r="H138" t="s">
        <v>443</v>
      </c>
      <c r="I138">
        <v>633964320</v>
      </c>
    </row>
    <row r="139" spans="1:37" x14ac:dyDescent="0.25">
      <c r="A139">
        <v>120</v>
      </c>
      <c r="B139" t="s">
        <v>411</v>
      </c>
      <c r="C139" t="s">
        <v>113</v>
      </c>
      <c r="D139">
        <v>707.2</v>
      </c>
      <c r="F139">
        <v>707.2</v>
      </c>
      <c r="G139" s="1">
        <v>7126</v>
      </c>
      <c r="H139" t="s">
        <v>412</v>
      </c>
      <c r="AI139">
        <v>707.2</v>
      </c>
    </row>
    <row r="140" spans="1:37" x14ac:dyDescent="0.25">
      <c r="A140">
        <v>121</v>
      </c>
      <c r="B140" t="s">
        <v>411</v>
      </c>
      <c r="C140" t="s">
        <v>205</v>
      </c>
      <c r="D140">
        <v>140.12</v>
      </c>
      <c r="E140">
        <v>7.01</v>
      </c>
      <c r="F140">
        <v>147.13</v>
      </c>
      <c r="G140" s="1">
        <v>7127</v>
      </c>
      <c r="H140" t="s">
        <v>413</v>
      </c>
      <c r="I140">
        <v>559097888</v>
      </c>
      <c r="R140">
        <v>140.12</v>
      </c>
    </row>
    <row r="141" spans="1:37" x14ac:dyDescent="0.25">
      <c r="A141">
        <v>122</v>
      </c>
      <c r="B141" t="s">
        <v>414</v>
      </c>
      <c r="C141" t="s">
        <v>116</v>
      </c>
      <c r="D141">
        <v>11.99</v>
      </c>
      <c r="E141">
        <v>2.4</v>
      </c>
      <c r="F141">
        <v>14.39</v>
      </c>
      <c r="G141" s="1">
        <v>7128</v>
      </c>
      <c r="H141" t="s">
        <v>415</v>
      </c>
      <c r="I141">
        <v>373142903</v>
      </c>
      <c r="AG141">
        <v>11.99</v>
      </c>
    </row>
    <row r="142" spans="1:37" x14ac:dyDescent="0.25">
      <c r="A142">
        <v>123</v>
      </c>
      <c r="B142" t="s">
        <v>416</v>
      </c>
      <c r="C142" t="s">
        <v>350</v>
      </c>
      <c r="D142">
        <v>499.5</v>
      </c>
      <c r="F142">
        <v>499.5</v>
      </c>
      <c r="G142" s="1">
        <v>7129</v>
      </c>
      <c r="H142" t="s">
        <v>417</v>
      </c>
      <c r="AK142">
        <v>499.5</v>
      </c>
    </row>
    <row r="143" spans="1:37" x14ac:dyDescent="0.25">
      <c r="A143">
        <v>124</v>
      </c>
      <c r="B143" t="s">
        <v>416</v>
      </c>
      <c r="C143" t="s">
        <v>106</v>
      </c>
      <c r="D143">
        <v>361.07</v>
      </c>
      <c r="F143">
        <v>361.07</v>
      </c>
      <c r="G143" s="1">
        <v>7130</v>
      </c>
      <c r="H143" t="s">
        <v>418</v>
      </c>
      <c r="AK143">
        <v>361.07</v>
      </c>
    </row>
    <row r="144" spans="1:37" x14ac:dyDescent="0.25">
      <c r="A144">
        <v>125</v>
      </c>
      <c r="B144" t="s">
        <v>416</v>
      </c>
      <c r="C144" t="s">
        <v>108</v>
      </c>
      <c r="D144">
        <v>50.6</v>
      </c>
      <c r="F144">
        <v>50.6</v>
      </c>
      <c r="G144" s="1">
        <v>7131</v>
      </c>
      <c r="H144" t="s">
        <v>419</v>
      </c>
      <c r="AK144">
        <v>50.6</v>
      </c>
    </row>
    <row r="145" spans="1:37" x14ac:dyDescent="0.25">
      <c r="A145">
        <v>126</v>
      </c>
      <c r="B145" t="s">
        <v>416</v>
      </c>
      <c r="C145" t="s">
        <v>110</v>
      </c>
      <c r="D145">
        <v>2033.85</v>
      </c>
      <c r="F145">
        <v>2033.85</v>
      </c>
      <c r="G145" s="1">
        <v>7132</v>
      </c>
      <c r="H145" t="s">
        <v>420</v>
      </c>
      <c r="AK145">
        <v>2033.85</v>
      </c>
    </row>
    <row r="146" spans="1:37" x14ac:dyDescent="0.25">
      <c r="A146">
        <v>127</v>
      </c>
      <c r="B146" t="s">
        <v>416</v>
      </c>
      <c r="C146" t="s">
        <v>108</v>
      </c>
      <c r="D146">
        <v>813.25</v>
      </c>
      <c r="F146">
        <v>813.25</v>
      </c>
      <c r="G146" s="1">
        <v>7133</v>
      </c>
      <c r="H146" t="s">
        <v>419</v>
      </c>
      <c r="AK146">
        <v>813.25</v>
      </c>
    </row>
    <row r="147" spans="1:37" x14ac:dyDescent="0.25">
      <c r="A147">
        <v>128</v>
      </c>
      <c r="B147" t="s">
        <v>414</v>
      </c>
      <c r="C147" t="s">
        <v>135</v>
      </c>
      <c r="D147">
        <v>29.34</v>
      </c>
      <c r="E147">
        <v>5.86</v>
      </c>
      <c r="F147">
        <v>35.200000000000003</v>
      </c>
      <c r="G147" s="1">
        <v>7134</v>
      </c>
      <c r="H147" t="s">
        <v>421</v>
      </c>
      <c r="I147">
        <v>727255821</v>
      </c>
      <c r="N147">
        <v>29.34</v>
      </c>
    </row>
    <row r="148" spans="1:37" x14ac:dyDescent="0.25">
      <c r="A148">
        <v>129</v>
      </c>
      <c r="G148" s="1">
        <v>7135</v>
      </c>
    </row>
    <row r="149" spans="1:37" x14ac:dyDescent="0.25">
      <c r="A149">
        <v>130</v>
      </c>
      <c r="B149" t="s">
        <v>416</v>
      </c>
      <c r="C149" t="s">
        <v>422</v>
      </c>
      <c r="D149">
        <v>522</v>
      </c>
      <c r="F149">
        <v>522</v>
      </c>
      <c r="G149" s="1">
        <v>7136</v>
      </c>
      <c r="H149" t="s">
        <v>417</v>
      </c>
      <c r="AK149">
        <v>522</v>
      </c>
    </row>
    <row r="150" spans="1:37" x14ac:dyDescent="0.25">
      <c r="A150">
        <v>131</v>
      </c>
      <c r="B150" t="s">
        <v>423</v>
      </c>
      <c r="C150" t="s">
        <v>310</v>
      </c>
      <c r="D150">
        <v>1860</v>
      </c>
      <c r="F150">
        <v>1860</v>
      </c>
      <c r="G150" s="1">
        <v>7137</v>
      </c>
      <c r="H150" t="s">
        <v>424</v>
      </c>
      <c r="Z150">
        <v>1860</v>
      </c>
    </row>
    <row r="151" spans="1:37" x14ac:dyDescent="0.25">
      <c r="A151">
        <v>132</v>
      </c>
      <c r="B151" t="s">
        <v>425</v>
      </c>
      <c r="C151" t="s">
        <v>43</v>
      </c>
      <c r="D151">
        <v>178.79</v>
      </c>
      <c r="F151">
        <v>178.79</v>
      </c>
      <c r="G151" s="1">
        <v>7138</v>
      </c>
      <c r="H151" t="s">
        <v>426</v>
      </c>
      <c r="AI151">
        <v>178.79</v>
      </c>
    </row>
    <row r="152" spans="1:37" x14ac:dyDescent="0.25">
      <c r="A152">
        <v>133</v>
      </c>
      <c r="B152" t="s">
        <v>416</v>
      </c>
      <c r="C152" t="s">
        <v>103</v>
      </c>
      <c r="D152">
        <v>40</v>
      </c>
      <c r="F152">
        <v>40</v>
      </c>
      <c r="G152" s="1">
        <v>7139</v>
      </c>
      <c r="H152" t="s">
        <v>104</v>
      </c>
      <c r="P152">
        <v>40</v>
      </c>
    </row>
    <row r="153" spans="1:37" x14ac:dyDescent="0.25">
      <c r="A153">
        <v>134</v>
      </c>
      <c r="B153" t="s">
        <v>430</v>
      </c>
      <c r="C153" t="s">
        <v>431</v>
      </c>
      <c r="D153">
        <v>27.72</v>
      </c>
      <c r="E153">
        <v>5.54</v>
      </c>
      <c r="F153">
        <v>33.26</v>
      </c>
      <c r="G153" s="1" t="s">
        <v>175</v>
      </c>
      <c r="H153" t="s">
        <v>432</v>
      </c>
      <c r="I153">
        <v>744032088</v>
      </c>
      <c r="AC153">
        <v>27.72</v>
      </c>
    </row>
    <row r="154" spans="1:37" x14ac:dyDescent="0.25">
      <c r="A154">
        <v>135</v>
      </c>
      <c r="B154" t="s">
        <v>430</v>
      </c>
      <c r="C154" t="s">
        <v>187</v>
      </c>
      <c r="D154">
        <v>150.22</v>
      </c>
      <c r="F154">
        <v>150.22</v>
      </c>
      <c r="G154" s="1" t="s">
        <v>175</v>
      </c>
      <c r="H154" t="s">
        <v>433</v>
      </c>
      <c r="AK154">
        <v>150.22</v>
      </c>
    </row>
    <row r="155" spans="1:37" x14ac:dyDescent="0.25">
      <c r="A155">
        <v>136</v>
      </c>
      <c r="B155" t="s">
        <v>411</v>
      </c>
      <c r="C155" t="s">
        <v>181</v>
      </c>
      <c r="D155">
        <v>163.44999999999999</v>
      </c>
      <c r="E155">
        <v>8.17</v>
      </c>
      <c r="F155">
        <v>171.62</v>
      </c>
      <c r="G155" s="1" t="s">
        <v>175</v>
      </c>
      <c r="H155" t="s">
        <v>434</v>
      </c>
      <c r="I155">
        <v>684966762</v>
      </c>
      <c r="AH155">
        <v>163.44999999999999</v>
      </c>
    </row>
    <row r="156" spans="1:37" x14ac:dyDescent="0.25">
      <c r="A156">
        <v>137</v>
      </c>
      <c r="B156" t="s">
        <v>435</v>
      </c>
      <c r="C156" t="s">
        <v>177</v>
      </c>
      <c r="D156">
        <v>27</v>
      </c>
      <c r="F156">
        <v>27</v>
      </c>
      <c r="G156" s="1" t="s">
        <v>175</v>
      </c>
      <c r="H156" t="s">
        <v>178</v>
      </c>
      <c r="AI156">
        <v>27</v>
      </c>
    </row>
    <row r="157" spans="1:37" x14ac:dyDescent="0.25">
      <c r="A157">
        <v>138</v>
      </c>
      <c r="B157" t="s">
        <v>435</v>
      </c>
      <c r="C157" t="s">
        <v>177</v>
      </c>
      <c r="D157">
        <v>77.58</v>
      </c>
      <c r="F157">
        <v>77.58</v>
      </c>
      <c r="G157" s="1" t="s">
        <v>175</v>
      </c>
      <c r="H157" t="s">
        <v>179</v>
      </c>
      <c r="AI157">
        <v>77.58</v>
      </c>
    </row>
    <row r="158" spans="1:37" x14ac:dyDescent="0.25">
      <c r="A158">
        <v>139</v>
      </c>
      <c r="B158" t="s">
        <v>435</v>
      </c>
      <c r="C158" t="s">
        <v>177</v>
      </c>
      <c r="D158">
        <v>298</v>
      </c>
      <c r="F158">
        <v>298</v>
      </c>
      <c r="G158" s="1" t="s">
        <v>175</v>
      </c>
      <c r="H158" t="s">
        <v>180</v>
      </c>
      <c r="U158">
        <v>298</v>
      </c>
    </row>
    <row r="159" spans="1:37" x14ac:dyDescent="0.25">
      <c r="A159">
        <v>140</v>
      </c>
      <c r="B159" t="s">
        <v>436</v>
      </c>
      <c r="C159" t="s">
        <v>205</v>
      </c>
      <c r="D159">
        <v>358.12</v>
      </c>
      <c r="E159">
        <v>17.91</v>
      </c>
      <c r="F159">
        <v>376.03</v>
      </c>
      <c r="G159" s="1" t="s">
        <v>175</v>
      </c>
      <c r="H159" t="s">
        <v>437</v>
      </c>
      <c r="I159">
        <v>559097889</v>
      </c>
      <c r="Q159">
        <v>358.12</v>
      </c>
    </row>
    <row r="160" spans="1:37" x14ac:dyDescent="0.25">
      <c r="A160">
        <v>141</v>
      </c>
      <c r="B160" t="s">
        <v>438</v>
      </c>
      <c r="C160" t="s">
        <v>183</v>
      </c>
      <c r="D160">
        <v>12.73</v>
      </c>
      <c r="E160">
        <v>0.64</v>
      </c>
      <c r="F160">
        <v>13.37</v>
      </c>
      <c r="G160" s="1" t="s">
        <v>175</v>
      </c>
      <c r="H160" t="s">
        <v>291</v>
      </c>
      <c r="I160">
        <v>577704800</v>
      </c>
      <c r="U160">
        <v>12.73</v>
      </c>
    </row>
    <row r="161" spans="1:47" x14ac:dyDescent="0.25">
      <c r="A161" t="s">
        <v>2</v>
      </c>
      <c r="D161">
        <f>SUM(D129:D160)</f>
        <v>11727.53</v>
      </c>
      <c r="E161">
        <f>SUM(E129:E160)</f>
        <v>292.46000000000004</v>
      </c>
      <c r="F161">
        <f>SUM(F129:F160)</f>
        <v>12019.990000000003</v>
      </c>
      <c r="J161">
        <f t="shared" ref="J161:AS161" si="4">SUM(J129:J160)</f>
        <v>0</v>
      </c>
      <c r="K161">
        <f t="shared" si="4"/>
        <v>0</v>
      </c>
      <c r="L161">
        <f t="shared" si="4"/>
        <v>0</v>
      </c>
      <c r="M161">
        <f t="shared" si="4"/>
        <v>0</v>
      </c>
      <c r="N161">
        <f t="shared" si="4"/>
        <v>41</v>
      </c>
      <c r="O161">
        <f t="shared" si="4"/>
        <v>0</v>
      </c>
      <c r="P161">
        <f t="shared" si="4"/>
        <v>140</v>
      </c>
      <c r="Q161">
        <f t="shared" si="4"/>
        <v>358.12</v>
      </c>
      <c r="R161">
        <f t="shared" si="4"/>
        <v>140.12</v>
      </c>
      <c r="S161">
        <f t="shared" si="4"/>
        <v>0</v>
      </c>
      <c r="T161">
        <f t="shared" si="4"/>
        <v>300</v>
      </c>
      <c r="U161">
        <f t="shared" si="4"/>
        <v>2128.8700000000003</v>
      </c>
      <c r="V161">
        <f t="shared" si="4"/>
        <v>0</v>
      </c>
      <c r="W161">
        <f t="shared" si="4"/>
        <v>34.479999999999997</v>
      </c>
      <c r="X161">
        <f t="shared" si="4"/>
        <v>0</v>
      </c>
      <c r="Y161">
        <f t="shared" si="4"/>
        <v>0</v>
      </c>
      <c r="Z161">
        <f t="shared" si="4"/>
        <v>2025.5</v>
      </c>
      <c r="AA161">
        <f t="shared" si="4"/>
        <v>0</v>
      </c>
      <c r="AB161">
        <f t="shared" si="4"/>
        <v>0</v>
      </c>
      <c r="AC161">
        <f t="shared" si="4"/>
        <v>27.72</v>
      </c>
      <c r="AD161">
        <f t="shared" si="4"/>
        <v>0</v>
      </c>
      <c r="AE161">
        <f t="shared" si="4"/>
        <v>0</v>
      </c>
      <c r="AF161">
        <f t="shared" si="4"/>
        <v>0</v>
      </c>
      <c r="AG161">
        <f t="shared" si="4"/>
        <v>11.99</v>
      </c>
      <c r="AH161">
        <f t="shared" si="4"/>
        <v>163.44999999999999</v>
      </c>
      <c r="AI161">
        <f t="shared" si="4"/>
        <v>1925.79</v>
      </c>
      <c r="AJ161">
        <f t="shared" si="4"/>
        <v>0</v>
      </c>
      <c r="AK161">
        <f t="shared" si="4"/>
        <v>4430.4900000000007</v>
      </c>
      <c r="AL161">
        <f t="shared" si="4"/>
        <v>0</v>
      </c>
      <c r="AM161">
        <f t="shared" si="4"/>
        <v>0</v>
      </c>
      <c r="AN161">
        <f t="shared" si="4"/>
        <v>0</v>
      </c>
      <c r="AO161">
        <f t="shared" si="4"/>
        <v>0</v>
      </c>
      <c r="AP161">
        <f t="shared" si="4"/>
        <v>0</v>
      </c>
      <c r="AQ161">
        <f t="shared" si="4"/>
        <v>0</v>
      </c>
      <c r="AR161">
        <f t="shared" si="4"/>
        <v>0</v>
      </c>
      <c r="AS161">
        <f t="shared" si="4"/>
        <v>0</v>
      </c>
    </row>
    <row r="162" spans="1:47" x14ac:dyDescent="0.25">
      <c r="D162" t="s">
        <v>0</v>
      </c>
      <c r="E162" t="s">
        <v>1</v>
      </c>
      <c r="F162" t="s">
        <v>2</v>
      </c>
      <c r="G162" t="s">
        <v>3</v>
      </c>
      <c r="H162" t="s">
        <v>4</v>
      </c>
      <c r="I162" t="s">
        <v>5</v>
      </c>
      <c r="J162" t="s">
        <v>6</v>
      </c>
      <c r="K162" t="s">
        <v>7</v>
      </c>
      <c r="L162" t="s">
        <v>8</v>
      </c>
      <c r="M162" t="s">
        <v>9</v>
      </c>
      <c r="N162" t="s">
        <v>10</v>
      </c>
      <c r="O162" t="s">
        <v>11</v>
      </c>
      <c r="P162" t="s">
        <v>12</v>
      </c>
      <c r="Q162" t="s">
        <v>13</v>
      </c>
      <c r="R162" t="s">
        <v>14</v>
      </c>
      <c r="S162" t="s">
        <v>15</v>
      </c>
      <c r="T162" t="s">
        <v>16</v>
      </c>
      <c r="U162" t="s">
        <v>17</v>
      </c>
      <c r="V162" t="s">
        <v>18</v>
      </c>
      <c r="W162" t="s">
        <v>19</v>
      </c>
      <c r="X162" t="s">
        <v>20</v>
      </c>
      <c r="Y162" t="s">
        <v>21</v>
      </c>
      <c r="Z162" t="s">
        <v>22</v>
      </c>
      <c r="AA162" t="s">
        <v>23</v>
      </c>
      <c r="AB162" t="s">
        <v>24</v>
      </c>
      <c r="AC162" t="s">
        <v>25</v>
      </c>
      <c r="AD162" t="s">
        <v>26</v>
      </c>
      <c r="AE162" t="s">
        <v>27</v>
      </c>
      <c r="AF162" t="s">
        <v>28</v>
      </c>
      <c r="AG162" t="s">
        <v>29</v>
      </c>
      <c r="AH162" t="s">
        <v>30</v>
      </c>
      <c r="AI162" t="s">
        <v>31</v>
      </c>
      <c r="AJ162" t="s">
        <v>32</v>
      </c>
      <c r="AK162" t="s">
        <v>33</v>
      </c>
      <c r="AL162" t="s">
        <v>34</v>
      </c>
      <c r="AM162" t="s">
        <v>35</v>
      </c>
      <c r="AN162" t="s">
        <v>36</v>
      </c>
      <c r="AO162" t="s">
        <v>37</v>
      </c>
      <c r="AP162" t="s">
        <v>38</v>
      </c>
      <c r="AQ162" t="s">
        <v>39</v>
      </c>
    </row>
    <row r="163" spans="1:47" x14ac:dyDescent="0.25">
      <c r="A163" t="s">
        <v>40</v>
      </c>
      <c r="C163" t="s">
        <v>42</v>
      </c>
    </row>
    <row r="164" spans="1:47" x14ac:dyDescent="0.25">
      <c r="A164">
        <v>142</v>
      </c>
      <c r="B164" t="s">
        <v>456</v>
      </c>
      <c r="C164" t="s">
        <v>457</v>
      </c>
      <c r="D164">
        <v>100</v>
      </c>
      <c r="F164">
        <v>100</v>
      </c>
      <c r="G164" s="1">
        <v>7140</v>
      </c>
      <c r="H164" t="s">
        <v>458</v>
      </c>
      <c r="W164">
        <v>100</v>
      </c>
    </row>
    <row r="165" spans="1:47" x14ac:dyDescent="0.25">
      <c r="A165">
        <v>143</v>
      </c>
      <c r="B165" t="s">
        <v>456</v>
      </c>
      <c r="C165" t="s">
        <v>459</v>
      </c>
      <c r="D165">
        <v>48</v>
      </c>
      <c r="E165">
        <v>9.6</v>
      </c>
      <c r="F165">
        <v>57.6</v>
      </c>
      <c r="G165" s="1">
        <v>7141</v>
      </c>
      <c r="H165" t="s">
        <v>460</v>
      </c>
      <c r="I165">
        <v>896303105</v>
      </c>
      <c r="AJ165">
        <v>48</v>
      </c>
    </row>
    <row r="166" spans="1:47" x14ac:dyDescent="0.25">
      <c r="A166">
        <v>144</v>
      </c>
      <c r="B166" t="s">
        <v>464</v>
      </c>
      <c r="C166" t="s">
        <v>472</v>
      </c>
      <c r="D166">
        <v>57</v>
      </c>
      <c r="F166">
        <v>57</v>
      </c>
      <c r="G166" s="1">
        <v>7142</v>
      </c>
      <c r="H166" t="s">
        <v>318</v>
      </c>
      <c r="U166">
        <v>57</v>
      </c>
    </row>
    <row r="167" spans="1:47" x14ac:dyDescent="0.25">
      <c r="A167">
        <v>145</v>
      </c>
      <c r="B167" t="s">
        <v>464</v>
      </c>
      <c r="C167" t="s">
        <v>205</v>
      </c>
      <c r="D167">
        <v>144.79</v>
      </c>
      <c r="E167">
        <v>7.24</v>
      </c>
      <c r="F167">
        <v>152.03</v>
      </c>
      <c r="G167" s="1">
        <v>7143</v>
      </c>
      <c r="H167" t="s">
        <v>206</v>
      </c>
      <c r="I167">
        <v>559097888</v>
      </c>
      <c r="R167">
        <v>144.79</v>
      </c>
    </row>
    <row r="168" spans="1:47" x14ac:dyDescent="0.25">
      <c r="A168">
        <v>146</v>
      </c>
      <c r="B168" t="s">
        <v>466</v>
      </c>
      <c r="C168" t="s">
        <v>310</v>
      </c>
      <c r="D168">
        <v>1020</v>
      </c>
      <c r="F168">
        <v>1020</v>
      </c>
      <c r="G168" s="1">
        <v>7144</v>
      </c>
      <c r="H168" t="s">
        <v>467</v>
      </c>
      <c r="Z168">
        <v>1020</v>
      </c>
    </row>
    <row r="169" spans="1:47" x14ac:dyDescent="0.25">
      <c r="A169">
        <v>147</v>
      </c>
      <c r="B169" t="s">
        <v>466</v>
      </c>
      <c r="C169" t="s">
        <v>468</v>
      </c>
      <c r="D169">
        <v>17.5</v>
      </c>
      <c r="E169">
        <v>3.5</v>
      </c>
      <c r="F169">
        <v>21</v>
      </c>
      <c r="G169" s="1">
        <v>7145</v>
      </c>
      <c r="H169" t="s">
        <v>469</v>
      </c>
      <c r="I169">
        <v>457995282</v>
      </c>
      <c r="U169">
        <v>17.5</v>
      </c>
    </row>
    <row r="170" spans="1:47" x14ac:dyDescent="0.25">
      <c r="A170">
        <v>148</v>
      </c>
      <c r="B170" t="s">
        <v>465</v>
      </c>
      <c r="C170" t="s">
        <v>203</v>
      </c>
      <c r="D170">
        <v>142.05000000000001</v>
      </c>
      <c r="F170">
        <v>142.05000000000001</v>
      </c>
      <c r="G170" s="1">
        <v>7146</v>
      </c>
      <c r="H170" t="s">
        <v>470</v>
      </c>
      <c r="AI170">
        <v>142.05000000000001</v>
      </c>
    </row>
    <row r="171" spans="1:47" x14ac:dyDescent="0.25">
      <c r="A171">
        <v>149</v>
      </c>
      <c r="B171" t="s">
        <v>465</v>
      </c>
      <c r="C171" t="s">
        <v>203</v>
      </c>
      <c r="D171">
        <v>12.92</v>
      </c>
      <c r="F171">
        <v>12.92</v>
      </c>
      <c r="G171" s="1">
        <v>7147</v>
      </c>
      <c r="H171" t="s">
        <v>471</v>
      </c>
      <c r="J171">
        <v>12.92</v>
      </c>
    </row>
    <row r="172" spans="1:47" x14ac:dyDescent="0.25">
      <c r="A172">
        <v>150</v>
      </c>
      <c r="B172" t="s">
        <v>473</v>
      </c>
      <c r="C172" t="s">
        <v>155</v>
      </c>
      <c r="D172">
        <v>850.2</v>
      </c>
      <c r="E172">
        <v>170.04</v>
      </c>
      <c r="F172">
        <v>1020.24</v>
      </c>
      <c r="G172" s="1">
        <v>7148</v>
      </c>
      <c r="H172" t="s">
        <v>474</v>
      </c>
      <c r="I172">
        <v>175332564</v>
      </c>
      <c r="AD172">
        <v>250.2</v>
      </c>
      <c r="AG172">
        <v>600</v>
      </c>
    </row>
    <row r="173" spans="1:47" x14ac:dyDescent="0.25">
      <c r="A173">
        <v>151</v>
      </c>
      <c r="B173" t="s">
        <v>473</v>
      </c>
      <c r="C173" t="s">
        <v>113</v>
      </c>
      <c r="D173">
        <v>707.2</v>
      </c>
      <c r="F173">
        <v>707.2</v>
      </c>
      <c r="G173" s="1">
        <v>7149</v>
      </c>
      <c r="H173" t="s">
        <v>475</v>
      </c>
      <c r="AI173">
        <v>707.2</v>
      </c>
    </row>
    <row r="174" spans="1:47" x14ac:dyDescent="0.25">
      <c r="A174">
        <v>152</v>
      </c>
      <c r="B174" t="s">
        <v>473</v>
      </c>
      <c r="C174" t="s">
        <v>43</v>
      </c>
      <c r="D174">
        <v>456.37</v>
      </c>
      <c r="F174">
        <v>456.37</v>
      </c>
      <c r="G174" s="1">
        <v>7150</v>
      </c>
      <c r="H174" t="s">
        <v>503</v>
      </c>
      <c r="AI174">
        <v>456.37</v>
      </c>
    </row>
    <row r="175" spans="1:47" x14ac:dyDescent="0.25">
      <c r="A175">
        <v>153</v>
      </c>
      <c r="B175" t="s">
        <v>476</v>
      </c>
      <c r="C175" t="s">
        <v>165</v>
      </c>
      <c r="D175">
        <v>83.64</v>
      </c>
      <c r="E175">
        <v>16.73</v>
      </c>
      <c r="F175">
        <v>100.37</v>
      </c>
      <c r="G175" s="1">
        <v>7151</v>
      </c>
      <c r="H175" t="s">
        <v>477</v>
      </c>
      <c r="I175">
        <v>375436139</v>
      </c>
      <c r="AI175">
        <v>83.64</v>
      </c>
    </row>
    <row r="176" spans="1:47" x14ac:dyDescent="0.25">
      <c r="A176">
        <v>154</v>
      </c>
      <c r="B176" t="s">
        <v>461</v>
      </c>
      <c r="C176" t="s">
        <v>462</v>
      </c>
      <c r="D176">
        <v>247.08</v>
      </c>
      <c r="E176">
        <v>49.41</v>
      </c>
      <c r="F176">
        <v>296.49</v>
      </c>
      <c r="G176" s="1">
        <v>7152</v>
      </c>
      <c r="H176" t="s">
        <v>463</v>
      </c>
      <c r="I176">
        <v>179725613</v>
      </c>
      <c r="J176">
        <v>24.03</v>
      </c>
      <c r="L176">
        <v>157.22999999999999</v>
      </c>
      <c r="N176">
        <v>65.819999999999993</v>
      </c>
      <c r="AU176" t="s">
        <v>501</v>
      </c>
    </row>
    <row r="177" spans="1:47" x14ac:dyDescent="0.25">
      <c r="A177">
        <v>155</v>
      </c>
      <c r="B177" t="s">
        <v>478</v>
      </c>
      <c r="C177" t="s">
        <v>203</v>
      </c>
      <c r="D177">
        <v>193.41</v>
      </c>
      <c r="F177">
        <v>193.41</v>
      </c>
      <c r="G177" s="1">
        <v>7153</v>
      </c>
      <c r="H177" t="s">
        <v>470</v>
      </c>
      <c r="AI177">
        <v>193.41</v>
      </c>
    </row>
    <row r="178" spans="1:47" x14ac:dyDescent="0.25">
      <c r="A178">
        <v>156</v>
      </c>
      <c r="B178" t="s">
        <v>478</v>
      </c>
      <c r="C178" t="s">
        <v>203</v>
      </c>
      <c r="D178">
        <v>24.02</v>
      </c>
      <c r="F178">
        <v>24.02</v>
      </c>
      <c r="G178" s="1">
        <v>7154</v>
      </c>
      <c r="H178" t="s">
        <v>479</v>
      </c>
      <c r="U178">
        <v>24.02</v>
      </c>
      <c r="AU178" t="s">
        <v>502</v>
      </c>
    </row>
    <row r="179" spans="1:47" x14ac:dyDescent="0.25">
      <c r="A179">
        <v>157</v>
      </c>
      <c r="B179" t="s">
        <v>478</v>
      </c>
      <c r="C179" t="s">
        <v>203</v>
      </c>
      <c r="D179">
        <v>51.38</v>
      </c>
      <c r="F179">
        <v>51.38</v>
      </c>
      <c r="G179" s="1">
        <v>7155</v>
      </c>
      <c r="H179" t="s">
        <v>480</v>
      </c>
      <c r="J179">
        <v>51.38</v>
      </c>
    </row>
    <row r="180" spans="1:47" x14ac:dyDescent="0.25">
      <c r="A180">
        <v>158</v>
      </c>
      <c r="B180" t="s">
        <v>478</v>
      </c>
      <c r="C180" t="s">
        <v>203</v>
      </c>
      <c r="D180">
        <v>93.02</v>
      </c>
      <c r="F180">
        <v>93.02</v>
      </c>
      <c r="G180" s="1">
        <v>7156</v>
      </c>
      <c r="H180" t="s">
        <v>481</v>
      </c>
      <c r="AI180">
        <v>93.02</v>
      </c>
    </row>
    <row r="181" spans="1:47" x14ac:dyDescent="0.25">
      <c r="A181">
        <v>159</v>
      </c>
      <c r="B181" t="s">
        <v>478</v>
      </c>
      <c r="C181" t="s">
        <v>203</v>
      </c>
      <c r="D181">
        <v>7.36</v>
      </c>
      <c r="F181">
        <v>7.36</v>
      </c>
      <c r="G181" s="1">
        <v>7157</v>
      </c>
      <c r="H181" t="s">
        <v>305</v>
      </c>
      <c r="M181">
        <v>7.36</v>
      </c>
    </row>
    <row r="182" spans="1:47" x14ac:dyDescent="0.25">
      <c r="A182">
        <v>160</v>
      </c>
      <c r="B182" t="s">
        <v>478</v>
      </c>
      <c r="C182" t="s">
        <v>163</v>
      </c>
      <c r="D182">
        <v>45.46</v>
      </c>
      <c r="E182">
        <v>9.09</v>
      </c>
      <c r="F182">
        <v>54.55</v>
      </c>
      <c r="G182" s="1">
        <v>7158</v>
      </c>
      <c r="H182" t="s">
        <v>482</v>
      </c>
      <c r="I182">
        <v>536153357</v>
      </c>
      <c r="AC182">
        <v>45.46</v>
      </c>
    </row>
    <row r="183" spans="1:47" x14ac:dyDescent="0.25">
      <c r="A183">
        <v>161</v>
      </c>
      <c r="B183" t="s">
        <v>478</v>
      </c>
      <c r="C183" t="s">
        <v>483</v>
      </c>
      <c r="D183">
        <v>504.76</v>
      </c>
      <c r="E183">
        <v>100.96</v>
      </c>
      <c r="F183">
        <v>605.72</v>
      </c>
      <c r="G183" s="1">
        <v>7159</v>
      </c>
      <c r="H183" t="s">
        <v>484</v>
      </c>
      <c r="I183">
        <v>257767651</v>
      </c>
      <c r="U183">
        <v>504.76</v>
      </c>
    </row>
    <row r="184" spans="1:47" x14ac:dyDescent="0.25">
      <c r="A184">
        <v>162</v>
      </c>
      <c r="B184" t="s">
        <v>485</v>
      </c>
      <c r="C184" t="s">
        <v>486</v>
      </c>
      <c r="D184">
        <v>260</v>
      </c>
      <c r="E184">
        <v>52</v>
      </c>
      <c r="F184">
        <v>312</v>
      </c>
      <c r="G184" s="1">
        <v>7160</v>
      </c>
      <c r="H184" t="s">
        <v>487</v>
      </c>
      <c r="I184">
        <v>461466346</v>
      </c>
      <c r="M184">
        <v>260</v>
      </c>
    </row>
    <row r="185" spans="1:47" x14ac:dyDescent="0.25">
      <c r="A185">
        <v>163</v>
      </c>
      <c r="B185" t="s">
        <v>488</v>
      </c>
      <c r="C185" t="s">
        <v>116</v>
      </c>
      <c r="D185">
        <v>11.99</v>
      </c>
      <c r="E185">
        <v>2.4</v>
      </c>
      <c r="F185">
        <v>14.39</v>
      </c>
      <c r="G185" s="1">
        <v>7161</v>
      </c>
      <c r="H185" t="s">
        <v>489</v>
      </c>
      <c r="I185">
        <v>373142903</v>
      </c>
      <c r="AG185">
        <v>11.99</v>
      </c>
    </row>
    <row r="186" spans="1:47" x14ac:dyDescent="0.25">
      <c r="A186">
        <v>164</v>
      </c>
      <c r="B186" t="s">
        <v>490</v>
      </c>
      <c r="C186" t="s">
        <v>106</v>
      </c>
      <c r="D186">
        <v>360.87</v>
      </c>
      <c r="F186">
        <v>360.87</v>
      </c>
      <c r="G186" s="1">
        <v>7162</v>
      </c>
      <c r="H186" t="s">
        <v>491</v>
      </c>
      <c r="AK186">
        <v>360.87</v>
      </c>
    </row>
    <row r="187" spans="1:47" x14ac:dyDescent="0.25">
      <c r="A187">
        <v>165</v>
      </c>
      <c r="B187" t="s">
        <v>490</v>
      </c>
      <c r="C187" t="s">
        <v>108</v>
      </c>
      <c r="D187">
        <v>50.8</v>
      </c>
      <c r="F187">
        <v>50.8</v>
      </c>
      <c r="G187" s="1">
        <v>7163</v>
      </c>
      <c r="H187" t="s">
        <v>109</v>
      </c>
      <c r="AK187">
        <v>50.8</v>
      </c>
    </row>
    <row r="188" spans="1:47" x14ac:dyDescent="0.25">
      <c r="A188">
        <v>166</v>
      </c>
      <c r="B188" t="s">
        <v>490</v>
      </c>
      <c r="C188" t="s">
        <v>492</v>
      </c>
      <c r="D188">
        <v>274.5</v>
      </c>
      <c r="F188">
        <v>274.5</v>
      </c>
      <c r="G188" s="1">
        <v>7164</v>
      </c>
      <c r="H188" t="s">
        <v>493</v>
      </c>
      <c r="AK188">
        <v>274.5</v>
      </c>
    </row>
    <row r="189" spans="1:47" x14ac:dyDescent="0.25">
      <c r="A189">
        <v>167</v>
      </c>
      <c r="B189" t="s">
        <v>490</v>
      </c>
      <c r="C189" t="s">
        <v>494</v>
      </c>
      <c r="D189">
        <v>2033.85</v>
      </c>
      <c r="F189">
        <v>2033.85</v>
      </c>
      <c r="G189" s="1">
        <v>7165</v>
      </c>
      <c r="H189" t="s">
        <v>495</v>
      </c>
      <c r="AK189">
        <v>2033.85</v>
      </c>
    </row>
    <row r="190" spans="1:47" x14ac:dyDescent="0.25">
      <c r="A190">
        <v>168</v>
      </c>
      <c r="B190" t="s">
        <v>490</v>
      </c>
      <c r="C190" t="s">
        <v>108</v>
      </c>
      <c r="D190">
        <v>813.25</v>
      </c>
      <c r="F190">
        <v>813.25</v>
      </c>
      <c r="G190" s="1">
        <v>7166</v>
      </c>
      <c r="H190" t="s">
        <v>109</v>
      </c>
      <c r="AK190">
        <v>813.25</v>
      </c>
    </row>
    <row r="191" spans="1:47" x14ac:dyDescent="0.25">
      <c r="A191">
        <v>169</v>
      </c>
      <c r="B191" t="s">
        <v>490</v>
      </c>
      <c r="C191" t="s">
        <v>350</v>
      </c>
      <c r="D191">
        <v>567</v>
      </c>
      <c r="F191">
        <v>567</v>
      </c>
      <c r="G191" s="1">
        <v>7167</v>
      </c>
      <c r="H191" t="s">
        <v>493</v>
      </c>
      <c r="AK191">
        <v>567</v>
      </c>
    </row>
    <row r="192" spans="1:47" x14ac:dyDescent="0.25">
      <c r="A192">
        <v>170</v>
      </c>
      <c r="B192" t="s">
        <v>490</v>
      </c>
      <c r="C192" t="s">
        <v>496</v>
      </c>
      <c r="D192">
        <v>352.26</v>
      </c>
      <c r="E192">
        <v>70.45</v>
      </c>
      <c r="F192">
        <v>422.71</v>
      </c>
      <c r="G192" s="1">
        <v>7168</v>
      </c>
      <c r="H192" t="s">
        <v>497</v>
      </c>
      <c r="I192">
        <v>175446935</v>
      </c>
      <c r="AH192">
        <v>352.26</v>
      </c>
    </row>
    <row r="193" spans="1:47" x14ac:dyDescent="0.25">
      <c r="A193">
        <v>171</v>
      </c>
      <c r="B193" t="s">
        <v>490</v>
      </c>
      <c r="C193" t="s">
        <v>498</v>
      </c>
      <c r="D193">
        <v>385</v>
      </c>
      <c r="E193">
        <v>77</v>
      </c>
      <c r="F193">
        <v>462</v>
      </c>
      <c r="G193" s="1">
        <v>7169</v>
      </c>
      <c r="H193" t="s">
        <v>499</v>
      </c>
      <c r="I193">
        <v>775815293</v>
      </c>
      <c r="P193">
        <v>385</v>
      </c>
    </row>
    <row r="194" spans="1:47" x14ac:dyDescent="0.25">
      <c r="A194">
        <v>172</v>
      </c>
      <c r="B194" t="s">
        <v>500</v>
      </c>
      <c r="C194" t="s">
        <v>103</v>
      </c>
      <c r="D194">
        <v>40</v>
      </c>
      <c r="F194">
        <v>40</v>
      </c>
      <c r="G194" s="1">
        <v>7170</v>
      </c>
      <c r="H194" t="s">
        <v>104</v>
      </c>
      <c r="P194">
        <v>40</v>
      </c>
    </row>
    <row r="195" spans="1:47" x14ac:dyDescent="0.25">
      <c r="A195">
        <v>173</v>
      </c>
      <c r="B195" t="s">
        <v>500</v>
      </c>
      <c r="C195" t="s">
        <v>504</v>
      </c>
      <c r="D195">
        <v>809.58</v>
      </c>
      <c r="E195">
        <v>161.91999999999999</v>
      </c>
      <c r="F195">
        <v>971.5</v>
      </c>
      <c r="G195" s="1">
        <v>7171</v>
      </c>
      <c r="H195" t="s">
        <v>505</v>
      </c>
      <c r="I195">
        <v>900379346</v>
      </c>
      <c r="U195">
        <v>809.58</v>
      </c>
    </row>
    <row r="196" spans="1:47" x14ac:dyDescent="0.25">
      <c r="A196">
        <v>174</v>
      </c>
      <c r="B196" t="s">
        <v>500</v>
      </c>
      <c r="C196" t="s">
        <v>165</v>
      </c>
      <c r="D196">
        <v>53.52</v>
      </c>
      <c r="E196">
        <v>10.7</v>
      </c>
      <c r="F196">
        <v>64.22</v>
      </c>
      <c r="G196" s="1">
        <v>7172</v>
      </c>
      <c r="H196" t="s">
        <v>506</v>
      </c>
      <c r="I196">
        <v>375436139</v>
      </c>
      <c r="AI196">
        <v>53.52</v>
      </c>
    </row>
    <row r="197" spans="1:47" x14ac:dyDescent="0.25">
      <c r="A197">
        <v>175</v>
      </c>
      <c r="G197" s="1"/>
      <c r="H197" t="s">
        <v>507</v>
      </c>
    </row>
    <row r="198" spans="1:47" x14ac:dyDescent="0.25">
      <c r="A198">
        <v>176</v>
      </c>
      <c r="B198" t="s">
        <v>500</v>
      </c>
      <c r="C198" t="s">
        <v>508</v>
      </c>
      <c r="D198">
        <v>24.5</v>
      </c>
      <c r="F198">
        <v>24.5</v>
      </c>
      <c r="G198" s="1">
        <v>7174</v>
      </c>
      <c r="H198" t="s">
        <v>509</v>
      </c>
      <c r="Z198">
        <v>24.5</v>
      </c>
    </row>
    <row r="199" spans="1:47" x14ac:dyDescent="0.25">
      <c r="A199">
        <v>177</v>
      </c>
      <c r="B199" t="s">
        <v>510</v>
      </c>
      <c r="C199" t="s">
        <v>187</v>
      </c>
      <c r="D199">
        <v>150.22</v>
      </c>
      <c r="F199">
        <v>150.22</v>
      </c>
      <c r="G199" s="1" t="s">
        <v>175</v>
      </c>
      <c r="H199" t="s">
        <v>433</v>
      </c>
      <c r="AK199">
        <v>150.22</v>
      </c>
    </row>
    <row r="200" spans="1:47" x14ac:dyDescent="0.25">
      <c r="A200">
        <v>178</v>
      </c>
      <c r="B200" t="s">
        <v>456</v>
      </c>
      <c r="C200" t="s">
        <v>174</v>
      </c>
      <c r="D200">
        <v>27.95</v>
      </c>
      <c r="E200">
        <v>5.59</v>
      </c>
      <c r="F200">
        <v>33.54</v>
      </c>
      <c r="G200" s="1" t="s">
        <v>175</v>
      </c>
      <c r="H200" t="s">
        <v>511</v>
      </c>
      <c r="I200">
        <v>744032068</v>
      </c>
      <c r="AC200">
        <v>27.95</v>
      </c>
    </row>
    <row r="201" spans="1:47" x14ac:dyDescent="0.25">
      <c r="A201">
        <v>179</v>
      </c>
      <c r="B201" t="s">
        <v>512</v>
      </c>
      <c r="C201" t="s">
        <v>181</v>
      </c>
      <c r="D201">
        <v>140.79</v>
      </c>
      <c r="E201">
        <v>7.03</v>
      </c>
      <c r="F201">
        <v>147.82</v>
      </c>
      <c r="G201" s="1" t="s">
        <v>175</v>
      </c>
      <c r="H201" t="s">
        <v>513</v>
      </c>
      <c r="I201">
        <v>684966762</v>
      </c>
      <c r="AH201">
        <v>140.79</v>
      </c>
    </row>
    <row r="202" spans="1:47" x14ac:dyDescent="0.25">
      <c r="A202">
        <v>180</v>
      </c>
      <c r="B202" t="s">
        <v>514</v>
      </c>
      <c r="C202" t="s">
        <v>177</v>
      </c>
      <c r="D202">
        <v>27</v>
      </c>
      <c r="F202">
        <v>27</v>
      </c>
      <c r="G202" s="1" t="s">
        <v>175</v>
      </c>
      <c r="H202" t="s">
        <v>178</v>
      </c>
      <c r="AI202">
        <v>27</v>
      </c>
    </row>
    <row r="203" spans="1:47" x14ac:dyDescent="0.25">
      <c r="A203">
        <v>181</v>
      </c>
      <c r="B203" t="s">
        <v>514</v>
      </c>
      <c r="C203" t="s">
        <v>177</v>
      </c>
      <c r="D203">
        <v>77.58</v>
      </c>
      <c r="F203">
        <v>77.58</v>
      </c>
      <c r="G203" s="1" t="s">
        <v>175</v>
      </c>
      <c r="H203" t="s">
        <v>179</v>
      </c>
      <c r="AI203">
        <v>77.58</v>
      </c>
    </row>
    <row r="204" spans="1:47" x14ac:dyDescent="0.25">
      <c r="A204">
        <v>182</v>
      </c>
      <c r="B204" t="s">
        <v>514</v>
      </c>
      <c r="C204" t="s">
        <v>177</v>
      </c>
      <c r="D204">
        <v>298</v>
      </c>
      <c r="F204">
        <v>298</v>
      </c>
      <c r="G204" s="1" t="s">
        <v>175</v>
      </c>
      <c r="H204" t="s">
        <v>180</v>
      </c>
      <c r="U204">
        <v>298</v>
      </c>
    </row>
    <row r="205" spans="1:47" x14ac:dyDescent="0.25">
      <c r="A205">
        <v>183</v>
      </c>
      <c r="B205" t="s">
        <v>515</v>
      </c>
      <c r="C205" t="s">
        <v>183</v>
      </c>
      <c r="D205">
        <v>15.08</v>
      </c>
      <c r="E205">
        <v>0.75</v>
      </c>
      <c r="F205">
        <v>15.83</v>
      </c>
      <c r="G205" s="1" t="s">
        <v>175</v>
      </c>
      <c r="H205" t="s">
        <v>291</v>
      </c>
      <c r="U205">
        <v>15.08</v>
      </c>
    </row>
    <row r="206" spans="1:47" x14ac:dyDescent="0.25">
      <c r="A206">
        <v>184</v>
      </c>
      <c r="B206" t="s">
        <v>515</v>
      </c>
      <c r="C206" t="s">
        <v>287</v>
      </c>
      <c r="D206">
        <v>72</v>
      </c>
      <c r="F206">
        <v>72</v>
      </c>
      <c r="G206" s="1" t="s">
        <v>175</v>
      </c>
      <c r="H206" t="s">
        <v>516</v>
      </c>
      <c r="I206">
        <v>577704800</v>
      </c>
      <c r="AG206">
        <v>72</v>
      </c>
    </row>
    <row r="207" spans="1:47" x14ac:dyDescent="0.25">
      <c r="A207" t="s">
        <v>2</v>
      </c>
      <c r="D207">
        <f>SUM(D164:D206)</f>
        <v>11651.900000000001</v>
      </c>
      <c r="E207">
        <f>SUM(E164:E206)</f>
        <v>754.40999999999985</v>
      </c>
      <c r="F207">
        <f>SUM(F164:F206)</f>
        <v>12406.31</v>
      </c>
      <c r="J207">
        <f>SUM(J164:J206)</f>
        <v>88.330000000000013</v>
      </c>
      <c r="K207">
        <f t="shared" ref="K207:AU207" si="5">SUM(K164:K206)</f>
        <v>0</v>
      </c>
      <c r="L207">
        <f t="shared" si="5"/>
        <v>157.22999999999999</v>
      </c>
      <c r="M207">
        <f t="shared" si="5"/>
        <v>267.36</v>
      </c>
      <c r="N207">
        <f t="shared" si="5"/>
        <v>65.819999999999993</v>
      </c>
      <c r="O207">
        <f t="shared" si="5"/>
        <v>0</v>
      </c>
      <c r="P207">
        <f t="shared" si="5"/>
        <v>425</v>
      </c>
      <c r="Q207">
        <f t="shared" si="5"/>
        <v>0</v>
      </c>
      <c r="R207">
        <f t="shared" si="5"/>
        <v>144.79</v>
      </c>
      <c r="S207">
        <f t="shared" si="5"/>
        <v>0</v>
      </c>
      <c r="T207">
        <f t="shared" si="5"/>
        <v>0</v>
      </c>
      <c r="U207">
        <f t="shared" si="5"/>
        <v>1725.94</v>
      </c>
      <c r="V207">
        <f t="shared" si="5"/>
        <v>0</v>
      </c>
      <c r="W207">
        <f t="shared" si="5"/>
        <v>100</v>
      </c>
      <c r="X207">
        <f t="shared" si="5"/>
        <v>0</v>
      </c>
      <c r="Y207">
        <f t="shared" si="5"/>
        <v>0</v>
      </c>
      <c r="Z207">
        <f t="shared" si="5"/>
        <v>1044.5</v>
      </c>
      <c r="AA207">
        <f t="shared" si="5"/>
        <v>0</v>
      </c>
      <c r="AB207">
        <f t="shared" si="5"/>
        <v>0</v>
      </c>
      <c r="AC207">
        <f t="shared" si="5"/>
        <v>73.41</v>
      </c>
      <c r="AD207">
        <f t="shared" si="5"/>
        <v>250.2</v>
      </c>
      <c r="AE207">
        <f t="shared" si="5"/>
        <v>0</v>
      </c>
      <c r="AF207">
        <f t="shared" si="5"/>
        <v>0</v>
      </c>
      <c r="AG207">
        <f t="shared" si="5"/>
        <v>683.99</v>
      </c>
      <c r="AH207">
        <f t="shared" si="5"/>
        <v>493.04999999999995</v>
      </c>
      <c r="AI207">
        <f t="shared" si="5"/>
        <v>1833.79</v>
      </c>
      <c r="AJ207">
        <f t="shared" si="5"/>
        <v>48</v>
      </c>
      <c r="AK207">
        <f t="shared" si="5"/>
        <v>4250.4900000000007</v>
      </c>
      <c r="AL207">
        <f t="shared" si="5"/>
        <v>0</v>
      </c>
      <c r="AM207">
        <f t="shared" si="5"/>
        <v>0</v>
      </c>
      <c r="AN207">
        <f t="shared" si="5"/>
        <v>0</v>
      </c>
      <c r="AO207">
        <f t="shared" si="5"/>
        <v>0</v>
      </c>
      <c r="AP207">
        <f t="shared" si="5"/>
        <v>0</v>
      </c>
      <c r="AQ207">
        <f t="shared" si="5"/>
        <v>0</v>
      </c>
      <c r="AR207">
        <f t="shared" si="5"/>
        <v>0</v>
      </c>
      <c r="AS207">
        <f t="shared" si="5"/>
        <v>0</v>
      </c>
      <c r="AT207">
        <f t="shared" si="5"/>
        <v>0</v>
      </c>
      <c r="AU207">
        <f t="shared" si="5"/>
        <v>0</v>
      </c>
    </row>
    <row r="212" spans="1:43" x14ac:dyDescent="0.25">
      <c r="A212">
        <v>44075</v>
      </c>
      <c r="D212" t="s">
        <v>0</v>
      </c>
      <c r="E212" t="s">
        <v>1</v>
      </c>
      <c r="F212" t="s">
        <v>2</v>
      </c>
      <c r="G212" t="s">
        <v>3</v>
      </c>
      <c r="H212" t="s">
        <v>4</v>
      </c>
      <c r="I212" t="s">
        <v>5</v>
      </c>
      <c r="J212" t="s">
        <v>6</v>
      </c>
      <c r="K212" t="s">
        <v>7</v>
      </c>
      <c r="L212" t="s">
        <v>8</v>
      </c>
      <c r="M212" t="s">
        <v>9</v>
      </c>
      <c r="N212" t="s">
        <v>10</v>
      </c>
      <c r="O212" t="s">
        <v>11</v>
      </c>
      <c r="P212" t="s">
        <v>12</v>
      </c>
      <c r="Q212" t="s">
        <v>13</v>
      </c>
      <c r="R212" t="s">
        <v>14</v>
      </c>
      <c r="S212" t="s">
        <v>15</v>
      </c>
      <c r="T212" t="s">
        <v>16</v>
      </c>
      <c r="U212" t="s">
        <v>17</v>
      </c>
      <c r="V212" t="s">
        <v>18</v>
      </c>
      <c r="W212" t="s">
        <v>19</v>
      </c>
      <c r="X212" t="s">
        <v>20</v>
      </c>
      <c r="Y212" t="s">
        <v>21</v>
      </c>
      <c r="Z212" t="s">
        <v>22</v>
      </c>
      <c r="AA212" t="s">
        <v>23</v>
      </c>
      <c r="AB212" t="s">
        <v>24</v>
      </c>
      <c r="AC212" t="s">
        <v>25</v>
      </c>
      <c r="AD212" t="s">
        <v>26</v>
      </c>
      <c r="AE212" t="s">
        <v>27</v>
      </c>
      <c r="AF212" t="s">
        <v>28</v>
      </c>
      <c r="AG212" t="s">
        <v>29</v>
      </c>
      <c r="AH212" t="s">
        <v>30</v>
      </c>
      <c r="AI212" t="s">
        <v>31</v>
      </c>
      <c r="AJ212" t="s">
        <v>32</v>
      </c>
      <c r="AK212" t="s">
        <v>33</v>
      </c>
      <c r="AL212" t="s">
        <v>34</v>
      </c>
      <c r="AM212" t="s">
        <v>35</v>
      </c>
      <c r="AN212" t="s">
        <v>36</v>
      </c>
      <c r="AO212" t="s">
        <v>37</v>
      </c>
      <c r="AP212" t="s">
        <v>38</v>
      </c>
      <c r="AQ212" t="s">
        <v>39</v>
      </c>
    </row>
    <row r="213" spans="1:43" x14ac:dyDescent="0.25">
      <c r="A213" t="s">
        <v>40</v>
      </c>
      <c r="B213" t="s">
        <v>41</v>
      </c>
      <c r="C213" t="s">
        <v>42</v>
      </c>
    </row>
    <row r="214" spans="1:43" x14ac:dyDescent="0.25">
      <c r="A214">
        <v>185</v>
      </c>
      <c r="B214" t="s">
        <v>526</v>
      </c>
      <c r="C214" t="s">
        <v>310</v>
      </c>
      <c r="D214">
        <v>1380</v>
      </c>
      <c r="F214">
        <v>1380</v>
      </c>
      <c r="G214" s="1">
        <v>7175</v>
      </c>
      <c r="H214" t="s">
        <v>536</v>
      </c>
      <c r="Z214">
        <v>1380</v>
      </c>
    </row>
    <row r="215" spans="1:43" x14ac:dyDescent="0.25">
      <c r="A215">
        <v>186</v>
      </c>
      <c r="B215" t="s">
        <v>527</v>
      </c>
      <c r="C215" t="s">
        <v>49</v>
      </c>
      <c r="D215">
        <v>15.46</v>
      </c>
      <c r="E215">
        <v>3.09</v>
      </c>
      <c r="F215">
        <v>18.55</v>
      </c>
      <c r="G215" s="1">
        <v>7176</v>
      </c>
      <c r="H215" t="s">
        <v>421</v>
      </c>
      <c r="I215">
        <v>179725613</v>
      </c>
      <c r="N215">
        <v>15.46</v>
      </c>
    </row>
    <row r="216" spans="1:43" x14ac:dyDescent="0.25">
      <c r="A216">
        <v>187</v>
      </c>
      <c r="B216" t="s">
        <v>527</v>
      </c>
      <c r="C216" t="s">
        <v>166</v>
      </c>
      <c r="D216">
        <v>120</v>
      </c>
      <c r="F216">
        <v>120</v>
      </c>
      <c r="G216" s="1">
        <v>7177</v>
      </c>
      <c r="H216" t="s">
        <v>537</v>
      </c>
      <c r="U216">
        <v>120</v>
      </c>
    </row>
    <row r="217" spans="1:43" x14ac:dyDescent="0.25">
      <c r="A217">
        <v>188</v>
      </c>
      <c r="B217" t="s">
        <v>538</v>
      </c>
      <c r="C217" t="s">
        <v>539</v>
      </c>
      <c r="D217">
        <v>133.33000000000001</v>
      </c>
      <c r="E217">
        <v>26.67</v>
      </c>
      <c r="F217">
        <v>160</v>
      </c>
      <c r="G217" s="1">
        <v>7178</v>
      </c>
      <c r="H217" t="s">
        <v>540</v>
      </c>
      <c r="I217">
        <v>812181463</v>
      </c>
      <c r="W217">
        <v>133.33000000000001</v>
      </c>
    </row>
    <row r="218" spans="1:43" x14ac:dyDescent="0.25">
      <c r="A218">
        <v>189</v>
      </c>
      <c r="B218" t="s">
        <v>538</v>
      </c>
      <c r="C218" t="s">
        <v>163</v>
      </c>
      <c r="D218">
        <v>39.17</v>
      </c>
      <c r="E218">
        <v>4.6399999999999997</v>
      </c>
      <c r="F218">
        <v>43.81</v>
      </c>
      <c r="G218" s="1">
        <v>7179</v>
      </c>
      <c r="H218" t="s">
        <v>541</v>
      </c>
      <c r="I218">
        <v>536153357</v>
      </c>
      <c r="AC218">
        <v>39.17</v>
      </c>
    </row>
    <row r="219" spans="1:43" x14ac:dyDescent="0.25">
      <c r="A219">
        <v>190</v>
      </c>
      <c r="B219" t="s">
        <v>538</v>
      </c>
      <c r="C219" t="s">
        <v>542</v>
      </c>
      <c r="D219">
        <v>147.41</v>
      </c>
      <c r="E219">
        <v>26.51</v>
      </c>
      <c r="F219">
        <v>173.92</v>
      </c>
      <c r="G219" s="1">
        <v>7180</v>
      </c>
      <c r="H219" t="s">
        <v>543</v>
      </c>
      <c r="I219">
        <v>375522052</v>
      </c>
      <c r="W219">
        <v>147.41</v>
      </c>
    </row>
    <row r="220" spans="1:43" x14ac:dyDescent="0.25">
      <c r="A220">
        <v>191</v>
      </c>
      <c r="B220" t="s">
        <v>529</v>
      </c>
      <c r="C220" t="s">
        <v>113</v>
      </c>
      <c r="D220">
        <v>707.2</v>
      </c>
      <c r="F220">
        <v>707.2</v>
      </c>
      <c r="G220" s="1">
        <v>7181</v>
      </c>
      <c r="H220" t="s">
        <v>544</v>
      </c>
      <c r="AI220">
        <v>707.2</v>
      </c>
    </row>
    <row r="221" spans="1:43" x14ac:dyDescent="0.25">
      <c r="A221">
        <v>192</v>
      </c>
      <c r="B221" t="s">
        <v>545</v>
      </c>
      <c r="C221" t="s">
        <v>546</v>
      </c>
      <c r="D221">
        <v>250</v>
      </c>
      <c r="F221">
        <v>250</v>
      </c>
      <c r="G221" s="1">
        <v>7182</v>
      </c>
      <c r="H221" t="s">
        <v>547</v>
      </c>
      <c r="M221">
        <v>250</v>
      </c>
    </row>
    <row r="222" spans="1:43" x14ac:dyDescent="0.25">
      <c r="A222">
        <v>193</v>
      </c>
      <c r="B222" t="s">
        <v>545</v>
      </c>
      <c r="C222" t="s">
        <v>135</v>
      </c>
      <c r="D222">
        <v>78.09</v>
      </c>
      <c r="E222">
        <v>15.62</v>
      </c>
      <c r="F222">
        <v>93.71</v>
      </c>
      <c r="G222" s="1">
        <v>7183</v>
      </c>
      <c r="H222" t="s">
        <v>548</v>
      </c>
      <c r="I222">
        <v>727255821</v>
      </c>
      <c r="K222">
        <v>78.09</v>
      </c>
    </row>
    <row r="223" spans="1:43" x14ac:dyDescent="0.25">
      <c r="A223">
        <v>194</v>
      </c>
      <c r="B223" t="s">
        <v>549</v>
      </c>
      <c r="C223" t="s">
        <v>135</v>
      </c>
      <c r="D223">
        <v>31.67</v>
      </c>
      <c r="E223">
        <v>6.33</v>
      </c>
      <c r="F223">
        <v>38</v>
      </c>
      <c r="G223" s="1">
        <v>7184</v>
      </c>
      <c r="H223" t="s">
        <v>550</v>
      </c>
      <c r="I223">
        <v>727255821</v>
      </c>
      <c r="K223">
        <v>31.67</v>
      </c>
    </row>
    <row r="224" spans="1:43" x14ac:dyDescent="0.25">
      <c r="A224">
        <v>195</v>
      </c>
      <c r="B224" t="s">
        <v>549</v>
      </c>
      <c r="C224" t="s">
        <v>205</v>
      </c>
      <c r="D224">
        <v>144.79</v>
      </c>
      <c r="E224">
        <v>7.24</v>
      </c>
      <c r="F224">
        <v>152.03</v>
      </c>
      <c r="G224" s="1">
        <v>7185</v>
      </c>
      <c r="H224" t="s">
        <v>551</v>
      </c>
      <c r="I224">
        <v>559097889</v>
      </c>
      <c r="R224">
        <v>144.79</v>
      </c>
    </row>
    <row r="225" spans="1:37" x14ac:dyDescent="0.25">
      <c r="A225">
        <v>196</v>
      </c>
      <c r="B225" t="s">
        <v>535</v>
      </c>
      <c r="C225" t="s">
        <v>508</v>
      </c>
      <c r="D225">
        <v>21</v>
      </c>
      <c r="F225">
        <v>21</v>
      </c>
      <c r="G225" s="1">
        <v>7186</v>
      </c>
      <c r="H225" t="s">
        <v>552</v>
      </c>
      <c r="Z225">
        <v>21</v>
      </c>
    </row>
    <row r="226" spans="1:37" x14ac:dyDescent="0.25">
      <c r="A226">
        <v>197</v>
      </c>
      <c r="B226" t="s">
        <v>535</v>
      </c>
      <c r="C226" t="s">
        <v>231</v>
      </c>
      <c r="D226">
        <v>82.84</v>
      </c>
      <c r="E226">
        <v>16.57</v>
      </c>
      <c r="F226">
        <v>99.41</v>
      </c>
      <c r="G226" s="1">
        <v>7187</v>
      </c>
      <c r="H226" t="s">
        <v>553</v>
      </c>
      <c r="I226">
        <v>172778178</v>
      </c>
      <c r="M226">
        <v>82.84</v>
      </c>
    </row>
    <row r="227" spans="1:37" x14ac:dyDescent="0.25">
      <c r="A227">
        <v>198</v>
      </c>
      <c r="B227" t="s">
        <v>535</v>
      </c>
      <c r="C227" t="s">
        <v>554</v>
      </c>
      <c r="D227">
        <v>1000</v>
      </c>
      <c r="F227">
        <v>1000</v>
      </c>
      <c r="G227" s="1">
        <v>7188</v>
      </c>
      <c r="H227" t="s">
        <v>555</v>
      </c>
      <c r="X227">
        <v>1000</v>
      </c>
    </row>
    <row r="228" spans="1:37" x14ac:dyDescent="0.25">
      <c r="A228">
        <v>199</v>
      </c>
      <c r="B228" t="s">
        <v>535</v>
      </c>
      <c r="C228" t="s">
        <v>135</v>
      </c>
      <c r="D228">
        <v>12.91</v>
      </c>
      <c r="E228">
        <v>2.58</v>
      </c>
      <c r="F228">
        <v>15.49</v>
      </c>
      <c r="G228" s="1">
        <v>7189</v>
      </c>
      <c r="H228" t="s">
        <v>556</v>
      </c>
      <c r="I228">
        <v>727255821</v>
      </c>
      <c r="N228">
        <v>12.91</v>
      </c>
    </row>
    <row r="229" spans="1:37" x14ac:dyDescent="0.25">
      <c r="A229">
        <v>200</v>
      </c>
      <c r="B229" t="s">
        <v>535</v>
      </c>
      <c r="C229" t="s">
        <v>135</v>
      </c>
      <c r="D229">
        <v>1.6</v>
      </c>
      <c r="F229">
        <v>1.6</v>
      </c>
      <c r="G229" s="1">
        <v>7190</v>
      </c>
      <c r="H229" t="s">
        <v>557</v>
      </c>
      <c r="W229">
        <v>1.6</v>
      </c>
    </row>
    <row r="230" spans="1:37" x14ac:dyDescent="0.25">
      <c r="A230">
        <v>201</v>
      </c>
      <c r="B230" t="s">
        <v>527</v>
      </c>
      <c r="C230" t="s">
        <v>174</v>
      </c>
      <c r="D230">
        <v>27.95</v>
      </c>
      <c r="E230">
        <v>5.59</v>
      </c>
      <c r="F230">
        <v>33.54</v>
      </c>
      <c r="G230" s="1" t="s">
        <v>175</v>
      </c>
      <c r="H230" t="s">
        <v>176</v>
      </c>
      <c r="I230">
        <v>744032068</v>
      </c>
      <c r="AC230">
        <v>27.95</v>
      </c>
    </row>
    <row r="231" spans="1:37" x14ac:dyDescent="0.25">
      <c r="A231">
        <v>202</v>
      </c>
      <c r="B231" t="s">
        <v>531</v>
      </c>
      <c r="C231" t="s">
        <v>187</v>
      </c>
      <c r="D231">
        <v>150.22</v>
      </c>
      <c r="F231">
        <v>150.22</v>
      </c>
      <c r="G231" s="1" t="s">
        <v>175</v>
      </c>
      <c r="H231" t="s">
        <v>558</v>
      </c>
      <c r="AK231">
        <v>150.22</v>
      </c>
    </row>
    <row r="232" spans="1:37" x14ac:dyDescent="0.25">
      <c r="A232">
        <v>203</v>
      </c>
      <c r="B232" t="s">
        <v>531</v>
      </c>
      <c r="C232" t="s">
        <v>181</v>
      </c>
      <c r="D232">
        <v>146.81</v>
      </c>
      <c r="E232">
        <v>7.34</v>
      </c>
      <c r="F232">
        <v>154.15</v>
      </c>
      <c r="G232" s="1" t="s">
        <v>175</v>
      </c>
      <c r="H232" t="s">
        <v>513</v>
      </c>
      <c r="I232">
        <v>684966762</v>
      </c>
      <c r="AH232">
        <v>146.81</v>
      </c>
    </row>
    <row r="233" spans="1:37" x14ac:dyDescent="0.25">
      <c r="A233">
        <v>204</v>
      </c>
      <c r="B233" t="s">
        <v>559</v>
      </c>
      <c r="C233" t="s">
        <v>177</v>
      </c>
      <c r="D233">
        <v>27</v>
      </c>
      <c r="F233">
        <v>27</v>
      </c>
      <c r="G233" s="1" t="s">
        <v>175</v>
      </c>
      <c r="H233" t="s">
        <v>178</v>
      </c>
      <c r="AI233">
        <v>27</v>
      </c>
    </row>
    <row r="234" spans="1:37" x14ac:dyDescent="0.25">
      <c r="A234">
        <v>205</v>
      </c>
      <c r="B234" t="s">
        <v>559</v>
      </c>
      <c r="C234" t="s">
        <v>177</v>
      </c>
      <c r="D234">
        <v>77.58</v>
      </c>
      <c r="F234">
        <v>77.58</v>
      </c>
      <c r="G234" s="1" t="s">
        <v>175</v>
      </c>
      <c r="H234" t="s">
        <v>179</v>
      </c>
      <c r="AI234">
        <v>77.58</v>
      </c>
    </row>
    <row r="235" spans="1:37" x14ac:dyDescent="0.25">
      <c r="A235">
        <v>206</v>
      </c>
      <c r="B235" t="s">
        <v>559</v>
      </c>
      <c r="C235" t="s">
        <v>177</v>
      </c>
      <c r="D235">
        <v>240.33</v>
      </c>
      <c r="F235">
        <v>240.33</v>
      </c>
      <c r="G235" s="1" t="s">
        <v>175</v>
      </c>
      <c r="H235" t="s">
        <v>180</v>
      </c>
      <c r="U235">
        <v>240.33</v>
      </c>
    </row>
    <row r="236" spans="1:37" x14ac:dyDescent="0.25">
      <c r="A236">
        <v>207</v>
      </c>
      <c r="B236" t="s">
        <v>535</v>
      </c>
      <c r="C236" t="s">
        <v>287</v>
      </c>
      <c r="D236">
        <v>60</v>
      </c>
      <c r="F236">
        <v>60</v>
      </c>
      <c r="G236" s="1" t="s">
        <v>175</v>
      </c>
      <c r="H236" t="s">
        <v>560</v>
      </c>
      <c r="AG236">
        <v>60</v>
      </c>
    </row>
    <row r="237" spans="1:37" x14ac:dyDescent="0.25">
      <c r="A237">
        <v>208</v>
      </c>
      <c r="B237" t="s">
        <v>561</v>
      </c>
      <c r="C237" t="s">
        <v>116</v>
      </c>
      <c r="D237">
        <v>11.99</v>
      </c>
      <c r="E237">
        <v>2.4</v>
      </c>
      <c r="F237">
        <v>14.39</v>
      </c>
      <c r="G237" s="1">
        <v>7191</v>
      </c>
      <c r="H237" t="s">
        <v>117</v>
      </c>
      <c r="I237">
        <v>373142903</v>
      </c>
      <c r="AG237">
        <v>11.99</v>
      </c>
    </row>
    <row r="238" spans="1:37" x14ac:dyDescent="0.25">
      <c r="A238">
        <v>209</v>
      </c>
      <c r="B238" t="s">
        <v>563</v>
      </c>
      <c r="C238" t="s">
        <v>106</v>
      </c>
      <c r="D238">
        <v>404.47</v>
      </c>
      <c r="F238">
        <v>404.47</v>
      </c>
      <c r="G238" s="1">
        <v>7192</v>
      </c>
      <c r="H238" t="s">
        <v>564</v>
      </c>
      <c r="AK238">
        <v>404.47</v>
      </c>
    </row>
    <row r="239" spans="1:37" x14ac:dyDescent="0.25">
      <c r="A239">
        <v>210</v>
      </c>
      <c r="B239" t="s">
        <v>563</v>
      </c>
      <c r="C239" t="s">
        <v>108</v>
      </c>
      <c r="D239">
        <v>7.2</v>
      </c>
      <c r="F239">
        <v>7.2</v>
      </c>
      <c r="G239" s="1">
        <v>7193</v>
      </c>
      <c r="H239" t="s">
        <v>565</v>
      </c>
      <c r="AK239">
        <v>7.2</v>
      </c>
    </row>
    <row r="240" spans="1:37" x14ac:dyDescent="0.25">
      <c r="A240">
        <v>211</v>
      </c>
      <c r="B240" t="s">
        <v>563</v>
      </c>
      <c r="C240" t="s">
        <v>350</v>
      </c>
      <c r="D240">
        <v>702</v>
      </c>
      <c r="F240">
        <v>702</v>
      </c>
      <c r="G240" s="1">
        <v>7194</v>
      </c>
      <c r="H240" t="s">
        <v>566</v>
      </c>
      <c r="AK240">
        <v>702</v>
      </c>
    </row>
    <row r="241" spans="1:37" x14ac:dyDescent="0.25">
      <c r="A241">
        <v>212</v>
      </c>
      <c r="B241" t="s">
        <v>563</v>
      </c>
      <c r="C241" t="s">
        <v>494</v>
      </c>
      <c r="D241">
        <v>2033.85</v>
      </c>
      <c r="F241">
        <v>2033.85</v>
      </c>
      <c r="G241" s="1">
        <v>7195</v>
      </c>
      <c r="H241" t="s">
        <v>567</v>
      </c>
      <c r="AK241">
        <v>2033.85</v>
      </c>
    </row>
    <row r="242" spans="1:37" x14ac:dyDescent="0.25">
      <c r="A242">
        <v>213</v>
      </c>
      <c r="B242" t="s">
        <v>563</v>
      </c>
      <c r="C242" t="s">
        <v>108</v>
      </c>
      <c r="D242">
        <v>813.25</v>
      </c>
      <c r="F242">
        <v>813.25</v>
      </c>
      <c r="G242" s="1">
        <v>7196</v>
      </c>
      <c r="H242" t="s">
        <v>565</v>
      </c>
      <c r="AK242">
        <v>813.25</v>
      </c>
    </row>
    <row r="243" spans="1:37" x14ac:dyDescent="0.25">
      <c r="A243">
        <v>214</v>
      </c>
      <c r="B243" t="s">
        <v>561</v>
      </c>
      <c r="C243" t="s">
        <v>568</v>
      </c>
      <c r="D243">
        <v>230</v>
      </c>
      <c r="E243">
        <v>46</v>
      </c>
      <c r="F243">
        <v>276</v>
      </c>
      <c r="G243" s="1">
        <v>7197</v>
      </c>
      <c r="H243" t="s">
        <v>569</v>
      </c>
      <c r="I243">
        <v>633713255</v>
      </c>
      <c r="W243">
        <v>230</v>
      </c>
    </row>
    <row r="244" spans="1:37" x14ac:dyDescent="0.25">
      <c r="A244">
        <v>215</v>
      </c>
      <c r="B244" t="s">
        <v>562</v>
      </c>
      <c r="C244" t="s">
        <v>103</v>
      </c>
      <c r="D244">
        <v>100</v>
      </c>
      <c r="F244">
        <v>100</v>
      </c>
      <c r="G244" s="1">
        <v>7198</v>
      </c>
      <c r="H244" t="s">
        <v>104</v>
      </c>
      <c r="P244">
        <v>100</v>
      </c>
    </row>
    <row r="245" spans="1:37" x14ac:dyDescent="0.25">
      <c r="A245">
        <v>216</v>
      </c>
      <c r="B245" t="s">
        <v>562</v>
      </c>
      <c r="C245" t="s">
        <v>570</v>
      </c>
      <c r="D245">
        <v>24.97</v>
      </c>
      <c r="E245">
        <v>4.99</v>
      </c>
      <c r="F245">
        <v>29.96</v>
      </c>
      <c r="G245" s="1">
        <v>7199</v>
      </c>
      <c r="H245" t="s">
        <v>615</v>
      </c>
      <c r="I245">
        <v>120941249</v>
      </c>
      <c r="U245">
        <v>24.97</v>
      </c>
    </row>
    <row r="246" spans="1:37" x14ac:dyDescent="0.25">
      <c r="A246">
        <v>217</v>
      </c>
      <c r="B246" t="s">
        <v>571</v>
      </c>
      <c r="C246" t="s">
        <v>155</v>
      </c>
      <c r="D246">
        <v>35.97</v>
      </c>
      <c r="E246">
        <v>7.19</v>
      </c>
      <c r="F246">
        <v>43.16</v>
      </c>
      <c r="G246" s="1">
        <v>7200</v>
      </c>
      <c r="H246" t="s">
        <v>572</v>
      </c>
      <c r="I246">
        <v>175332564</v>
      </c>
      <c r="R246">
        <v>35.97</v>
      </c>
    </row>
    <row r="247" spans="1:37" x14ac:dyDescent="0.25">
      <c r="A247">
        <v>218</v>
      </c>
      <c r="B247" t="s">
        <v>571</v>
      </c>
      <c r="C247" t="s">
        <v>155</v>
      </c>
      <c r="D247">
        <v>35.97</v>
      </c>
      <c r="E247">
        <v>7.19</v>
      </c>
      <c r="F247">
        <v>43.16</v>
      </c>
      <c r="G247" s="1">
        <v>7201</v>
      </c>
      <c r="H247" t="s">
        <v>572</v>
      </c>
      <c r="I247">
        <v>175332564</v>
      </c>
      <c r="R247">
        <v>35.97</v>
      </c>
    </row>
    <row r="248" spans="1:37" x14ac:dyDescent="0.25">
      <c r="A248">
        <v>219</v>
      </c>
      <c r="B248" t="s">
        <v>563</v>
      </c>
      <c r="C248" t="s">
        <v>492</v>
      </c>
      <c r="D248">
        <v>468</v>
      </c>
      <c r="F248">
        <v>468</v>
      </c>
      <c r="G248" s="1">
        <v>7202</v>
      </c>
      <c r="H248" t="s">
        <v>566</v>
      </c>
      <c r="AK248">
        <v>468</v>
      </c>
    </row>
    <row r="249" spans="1:37" x14ac:dyDescent="0.25">
      <c r="A249">
        <v>220</v>
      </c>
      <c r="B249" t="s">
        <v>573</v>
      </c>
      <c r="C249" t="s">
        <v>135</v>
      </c>
      <c r="D249">
        <v>12.23</v>
      </c>
      <c r="E249">
        <v>2.4500000000000002</v>
      </c>
      <c r="F249">
        <v>14.68</v>
      </c>
      <c r="G249" s="1">
        <v>7203</v>
      </c>
      <c r="H249" t="s">
        <v>574</v>
      </c>
      <c r="I249">
        <v>727255821</v>
      </c>
      <c r="N249">
        <v>12.23</v>
      </c>
    </row>
    <row r="250" spans="1:37" x14ac:dyDescent="0.25">
      <c r="A250">
        <v>221</v>
      </c>
      <c r="B250" t="s">
        <v>573</v>
      </c>
      <c r="C250" t="s">
        <v>135</v>
      </c>
      <c r="D250">
        <v>12.91</v>
      </c>
      <c r="E250">
        <v>2.58</v>
      </c>
      <c r="F250">
        <v>15.49</v>
      </c>
      <c r="G250" s="1">
        <v>7204</v>
      </c>
      <c r="H250" t="s">
        <v>575</v>
      </c>
      <c r="I250">
        <v>727255821</v>
      </c>
      <c r="N250">
        <v>12.91</v>
      </c>
    </row>
    <row r="251" spans="1:37" x14ac:dyDescent="0.25">
      <c r="A251">
        <v>222</v>
      </c>
      <c r="B251" t="s">
        <v>576</v>
      </c>
      <c r="C251" t="s">
        <v>577</v>
      </c>
      <c r="D251">
        <v>800</v>
      </c>
      <c r="E251">
        <v>160</v>
      </c>
      <c r="F251">
        <v>960</v>
      </c>
      <c r="G251" s="1">
        <v>7205</v>
      </c>
      <c r="H251" t="s">
        <v>578</v>
      </c>
      <c r="I251">
        <v>440498250</v>
      </c>
      <c r="AG251">
        <v>800</v>
      </c>
    </row>
    <row r="252" spans="1:37" x14ac:dyDescent="0.25">
      <c r="A252">
        <v>223</v>
      </c>
      <c r="B252" t="s">
        <v>563</v>
      </c>
      <c r="C252" t="s">
        <v>579</v>
      </c>
      <c r="D252">
        <v>131.62</v>
      </c>
      <c r="E252">
        <v>26.33</v>
      </c>
      <c r="F252">
        <v>157.94999999999999</v>
      </c>
      <c r="G252" s="1">
        <v>7206</v>
      </c>
      <c r="H252" t="s">
        <v>580</v>
      </c>
      <c r="I252">
        <v>197116978</v>
      </c>
      <c r="W252">
        <v>131.62</v>
      </c>
    </row>
    <row r="253" spans="1:37" x14ac:dyDescent="0.25">
      <c r="A253">
        <v>224</v>
      </c>
      <c r="B253" t="s">
        <v>563</v>
      </c>
      <c r="C253" t="s">
        <v>135</v>
      </c>
      <c r="D253">
        <v>53.65</v>
      </c>
      <c r="E253">
        <v>10.75</v>
      </c>
      <c r="F253">
        <v>64.400000000000006</v>
      </c>
      <c r="G253" s="1">
        <v>7207</v>
      </c>
      <c r="H253" t="s">
        <v>581</v>
      </c>
      <c r="I253">
        <v>727255821</v>
      </c>
      <c r="W253">
        <v>53.65</v>
      </c>
    </row>
    <row r="254" spans="1:37" x14ac:dyDescent="0.25">
      <c r="A254">
        <v>225</v>
      </c>
      <c r="B254" t="s">
        <v>563</v>
      </c>
      <c r="C254" t="s">
        <v>135</v>
      </c>
      <c r="D254">
        <v>20.79</v>
      </c>
      <c r="E254">
        <v>4.16</v>
      </c>
      <c r="F254">
        <v>24.95</v>
      </c>
      <c r="G254" s="1">
        <v>7208</v>
      </c>
      <c r="H254" t="s">
        <v>582</v>
      </c>
      <c r="I254">
        <v>727255821</v>
      </c>
      <c r="U254">
        <v>20.79</v>
      </c>
    </row>
    <row r="255" spans="1:37" x14ac:dyDescent="0.25">
      <c r="A255">
        <v>226</v>
      </c>
      <c r="B255" t="s">
        <v>583</v>
      </c>
      <c r="C255" t="s">
        <v>472</v>
      </c>
      <c r="D255">
        <v>57</v>
      </c>
      <c r="F255">
        <v>57</v>
      </c>
      <c r="G255" s="1">
        <v>7209</v>
      </c>
      <c r="H255" t="s">
        <v>44</v>
      </c>
      <c r="U255">
        <v>57</v>
      </c>
    </row>
    <row r="256" spans="1:37" x14ac:dyDescent="0.25">
      <c r="A256">
        <v>227</v>
      </c>
      <c r="B256" t="s">
        <v>583</v>
      </c>
      <c r="C256" t="s">
        <v>584</v>
      </c>
      <c r="D256">
        <v>499.16</v>
      </c>
      <c r="E256">
        <v>99.83</v>
      </c>
      <c r="F256">
        <v>598.99</v>
      </c>
      <c r="G256" s="1">
        <v>7210</v>
      </c>
      <c r="H256" t="s">
        <v>585</v>
      </c>
      <c r="I256">
        <v>226659933</v>
      </c>
      <c r="W256">
        <v>499.16</v>
      </c>
    </row>
    <row r="257" spans="1:46" x14ac:dyDescent="0.25">
      <c r="A257">
        <v>228</v>
      </c>
      <c r="B257" t="s">
        <v>561</v>
      </c>
      <c r="C257" t="s">
        <v>183</v>
      </c>
      <c r="D257">
        <v>13.75</v>
      </c>
      <c r="E257">
        <v>0.69</v>
      </c>
      <c r="F257">
        <v>14.44</v>
      </c>
      <c r="G257" s="1" t="s">
        <v>175</v>
      </c>
      <c r="H257" t="s">
        <v>291</v>
      </c>
      <c r="I257">
        <v>577704800</v>
      </c>
      <c r="U257">
        <v>13.75</v>
      </c>
    </row>
    <row r="258" spans="1:46" x14ac:dyDescent="0.25">
      <c r="A258" t="s">
        <v>2</v>
      </c>
      <c r="D258">
        <f>SUM(D214:D257)</f>
        <v>11364.14</v>
      </c>
      <c r="E258">
        <f>SUM(E214:E257)</f>
        <v>496.74</v>
      </c>
      <c r="F258">
        <f>SUM(F214:F257)</f>
        <v>11860.880000000001</v>
      </c>
      <c r="J258">
        <f t="shared" ref="J258:AS258" si="6">SUM(J214:J257)</f>
        <v>0</v>
      </c>
      <c r="K258">
        <f t="shared" si="6"/>
        <v>109.76</v>
      </c>
      <c r="L258">
        <f t="shared" si="6"/>
        <v>0</v>
      </c>
      <c r="M258">
        <f t="shared" si="6"/>
        <v>332.84000000000003</v>
      </c>
      <c r="N258">
        <f t="shared" si="6"/>
        <v>53.510000000000005</v>
      </c>
      <c r="O258">
        <f t="shared" si="6"/>
        <v>0</v>
      </c>
      <c r="P258">
        <f t="shared" si="6"/>
        <v>100</v>
      </c>
      <c r="Q258">
        <f t="shared" si="6"/>
        <v>0</v>
      </c>
      <c r="R258">
        <f t="shared" si="6"/>
        <v>216.73</v>
      </c>
      <c r="S258">
        <f t="shared" si="6"/>
        <v>0</v>
      </c>
      <c r="T258">
        <f t="shared" si="6"/>
        <v>0</v>
      </c>
      <c r="U258">
        <f t="shared" si="6"/>
        <v>476.84000000000009</v>
      </c>
      <c r="V258">
        <f t="shared" si="6"/>
        <v>0</v>
      </c>
      <c r="W258">
        <f t="shared" si="6"/>
        <v>1196.77</v>
      </c>
      <c r="X258">
        <f t="shared" si="6"/>
        <v>1000</v>
      </c>
      <c r="Y258">
        <f t="shared" si="6"/>
        <v>0</v>
      </c>
      <c r="Z258">
        <f t="shared" si="6"/>
        <v>1401</v>
      </c>
      <c r="AA258">
        <f t="shared" si="6"/>
        <v>0</v>
      </c>
      <c r="AB258">
        <f t="shared" si="6"/>
        <v>0</v>
      </c>
      <c r="AC258">
        <f t="shared" si="6"/>
        <v>67.12</v>
      </c>
      <c r="AD258">
        <f t="shared" si="6"/>
        <v>0</v>
      </c>
      <c r="AE258">
        <f t="shared" si="6"/>
        <v>0</v>
      </c>
      <c r="AF258">
        <f t="shared" si="6"/>
        <v>0</v>
      </c>
      <c r="AG258">
        <f t="shared" si="6"/>
        <v>871.99</v>
      </c>
      <c r="AH258">
        <f t="shared" si="6"/>
        <v>146.81</v>
      </c>
      <c r="AI258">
        <f t="shared" si="6"/>
        <v>811.78000000000009</v>
      </c>
      <c r="AJ258">
        <f t="shared" si="6"/>
        <v>0</v>
      </c>
      <c r="AK258">
        <f t="shared" si="6"/>
        <v>4578.99</v>
      </c>
      <c r="AL258">
        <f t="shared" si="6"/>
        <v>0</v>
      </c>
      <c r="AM258">
        <f t="shared" si="6"/>
        <v>0</v>
      </c>
      <c r="AN258">
        <f t="shared" si="6"/>
        <v>0</v>
      </c>
      <c r="AO258">
        <f t="shared" si="6"/>
        <v>0</v>
      </c>
      <c r="AP258">
        <f t="shared" si="6"/>
        <v>0</v>
      </c>
      <c r="AQ258">
        <f t="shared" si="6"/>
        <v>0</v>
      </c>
      <c r="AR258">
        <f t="shared" si="6"/>
        <v>0</v>
      </c>
      <c r="AS258">
        <f t="shared" si="6"/>
        <v>0</v>
      </c>
      <c r="AT258">
        <f>SUM(AT247:AT257)</f>
        <v>0</v>
      </c>
    </row>
    <row r="262" spans="1:46" x14ac:dyDescent="0.25">
      <c r="A262">
        <v>44105</v>
      </c>
      <c r="D262" t="s">
        <v>0</v>
      </c>
      <c r="E262" t="s">
        <v>1</v>
      </c>
      <c r="F262" t="s">
        <v>2</v>
      </c>
      <c r="G262" t="s">
        <v>3</v>
      </c>
      <c r="H262" t="s">
        <v>4</v>
      </c>
      <c r="I262" t="s">
        <v>5</v>
      </c>
      <c r="J262" t="s">
        <v>6</v>
      </c>
      <c r="K262" t="s">
        <v>7</v>
      </c>
      <c r="L262" t="s">
        <v>8</v>
      </c>
      <c r="M262" t="s">
        <v>9</v>
      </c>
      <c r="N262" t="s">
        <v>10</v>
      </c>
      <c r="O262" t="s">
        <v>11</v>
      </c>
      <c r="P262" t="s">
        <v>12</v>
      </c>
      <c r="Q262" t="s">
        <v>13</v>
      </c>
      <c r="R262" t="s">
        <v>14</v>
      </c>
      <c r="S262" t="s">
        <v>15</v>
      </c>
      <c r="T262" t="s">
        <v>16</v>
      </c>
      <c r="U262" t="s">
        <v>17</v>
      </c>
      <c r="V262" t="s">
        <v>18</v>
      </c>
      <c r="W262" t="s">
        <v>19</v>
      </c>
      <c r="X262" t="s">
        <v>20</v>
      </c>
      <c r="Y262" t="s">
        <v>21</v>
      </c>
      <c r="Z262" t="s">
        <v>22</v>
      </c>
      <c r="AA262" t="s">
        <v>23</v>
      </c>
      <c r="AB262" t="s">
        <v>24</v>
      </c>
      <c r="AC262" t="s">
        <v>25</v>
      </c>
      <c r="AD262" t="s">
        <v>26</v>
      </c>
      <c r="AE262" t="s">
        <v>27</v>
      </c>
      <c r="AF262" t="s">
        <v>28</v>
      </c>
      <c r="AG262" t="s">
        <v>29</v>
      </c>
      <c r="AH262" t="s">
        <v>30</v>
      </c>
      <c r="AI262" t="s">
        <v>31</v>
      </c>
      <c r="AJ262" t="s">
        <v>32</v>
      </c>
      <c r="AK262" t="s">
        <v>33</v>
      </c>
      <c r="AL262" t="s">
        <v>34</v>
      </c>
      <c r="AM262" t="s">
        <v>35</v>
      </c>
      <c r="AN262" t="s">
        <v>36</v>
      </c>
      <c r="AO262" t="s">
        <v>37</v>
      </c>
      <c r="AP262" t="s">
        <v>38</v>
      </c>
      <c r="AQ262" t="s">
        <v>47</v>
      </c>
    </row>
    <row r="263" spans="1:46" x14ac:dyDescent="0.25">
      <c r="A263" t="s">
        <v>40</v>
      </c>
      <c r="B263" t="s">
        <v>41</v>
      </c>
      <c r="C263" t="s">
        <v>42</v>
      </c>
    </row>
    <row r="264" spans="1:46" x14ac:dyDescent="0.25">
      <c r="A264">
        <v>229</v>
      </c>
      <c r="B264" t="s">
        <v>601</v>
      </c>
      <c r="C264" t="s">
        <v>43</v>
      </c>
      <c r="D264" s="5">
        <v>218.55</v>
      </c>
      <c r="E264" s="5"/>
      <c r="F264" s="5">
        <v>218.55</v>
      </c>
      <c r="G264" s="1">
        <v>7211</v>
      </c>
      <c r="H264" t="s">
        <v>100</v>
      </c>
      <c r="AI264">
        <v>218.55</v>
      </c>
    </row>
    <row r="265" spans="1:46" x14ac:dyDescent="0.25">
      <c r="A265">
        <v>230</v>
      </c>
      <c r="B265" t="s">
        <v>601</v>
      </c>
      <c r="C265" t="s">
        <v>43</v>
      </c>
      <c r="D265" s="5">
        <v>4121.62</v>
      </c>
      <c r="E265" s="5"/>
      <c r="F265" s="5">
        <v>4121.62</v>
      </c>
      <c r="G265" s="1">
        <v>7212</v>
      </c>
      <c r="H265" t="s">
        <v>198</v>
      </c>
      <c r="AH265">
        <v>4121.62</v>
      </c>
    </row>
    <row r="266" spans="1:46" x14ac:dyDescent="0.25">
      <c r="A266">
        <v>231</v>
      </c>
      <c r="B266" t="s">
        <v>601</v>
      </c>
      <c r="C266" t="s">
        <v>43</v>
      </c>
      <c r="D266" s="5">
        <v>455.43</v>
      </c>
      <c r="E266" s="5"/>
      <c r="F266" s="5">
        <v>455.43</v>
      </c>
      <c r="G266" s="1">
        <v>7213</v>
      </c>
      <c r="H266" t="s">
        <v>602</v>
      </c>
      <c r="AI266">
        <v>455.43</v>
      </c>
    </row>
    <row r="267" spans="1:46" x14ac:dyDescent="0.25">
      <c r="A267">
        <v>232</v>
      </c>
      <c r="B267" t="s">
        <v>601</v>
      </c>
      <c r="C267" t="s">
        <v>49</v>
      </c>
      <c r="D267" s="5">
        <v>60.41</v>
      </c>
      <c r="E267" s="5">
        <v>12.09</v>
      </c>
      <c r="F267" s="5">
        <v>72.5</v>
      </c>
      <c r="G267" s="1">
        <v>7214</v>
      </c>
      <c r="H267" t="s">
        <v>603</v>
      </c>
      <c r="I267">
        <v>179725613</v>
      </c>
      <c r="N267">
        <v>60.41</v>
      </c>
    </row>
    <row r="268" spans="1:46" x14ac:dyDescent="0.25">
      <c r="A268">
        <v>233</v>
      </c>
      <c r="D268" s="5"/>
      <c r="E268" s="5"/>
      <c r="F268" s="5"/>
      <c r="G268" s="1">
        <v>7215</v>
      </c>
      <c r="H268" t="s">
        <v>507</v>
      </c>
    </row>
    <row r="269" spans="1:46" x14ac:dyDescent="0.25">
      <c r="A269">
        <v>234</v>
      </c>
      <c r="B269" t="s">
        <v>601</v>
      </c>
      <c r="C269" t="s">
        <v>604</v>
      </c>
      <c r="D269" s="5">
        <v>138.63</v>
      </c>
      <c r="E269" s="5">
        <v>27.73</v>
      </c>
      <c r="F269" s="5">
        <v>166.36</v>
      </c>
      <c r="G269" s="1">
        <v>7216</v>
      </c>
      <c r="H269" t="s">
        <v>605</v>
      </c>
      <c r="I269">
        <v>180925692</v>
      </c>
      <c r="U269">
        <v>138.63</v>
      </c>
    </row>
    <row r="270" spans="1:46" x14ac:dyDescent="0.25">
      <c r="A270">
        <v>235</v>
      </c>
      <c r="B270" t="s">
        <v>606</v>
      </c>
      <c r="C270" t="s">
        <v>113</v>
      </c>
      <c r="D270" s="5">
        <v>707.2</v>
      </c>
      <c r="E270" s="5"/>
      <c r="F270" s="5">
        <v>707.2</v>
      </c>
      <c r="G270" s="1">
        <v>7217</v>
      </c>
      <c r="H270" t="s">
        <v>607</v>
      </c>
      <c r="AI270">
        <v>707.2</v>
      </c>
    </row>
    <row r="271" spans="1:46" x14ac:dyDescent="0.25">
      <c r="A271">
        <v>236</v>
      </c>
      <c r="B271" t="s">
        <v>606</v>
      </c>
      <c r="C271" t="s">
        <v>608</v>
      </c>
      <c r="D271" s="5">
        <v>766.5</v>
      </c>
      <c r="E271" s="5">
        <v>152</v>
      </c>
      <c r="F271" s="5">
        <v>918.5</v>
      </c>
      <c r="G271" s="1">
        <v>7218</v>
      </c>
      <c r="H271" t="s">
        <v>609</v>
      </c>
      <c r="I271">
        <v>169725424</v>
      </c>
      <c r="W271">
        <v>766.5</v>
      </c>
    </row>
    <row r="272" spans="1:46" x14ac:dyDescent="0.25">
      <c r="A272">
        <v>237</v>
      </c>
      <c r="B272" t="s">
        <v>610</v>
      </c>
      <c r="C272" t="s">
        <v>611</v>
      </c>
      <c r="D272" s="5">
        <v>80.75</v>
      </c>
      <c r="E272" s="5">
        <v>16.149999999999999</v>
      </c>
      <c r="F272" s="5">
        <v>96.9</v>
      </c>
      <c r="G272" s="1">
        <v>7219</v>
      </c>
      <c r="H272" t="s">
        <v>612</v>
      </c>
      <c r="I272">
        <v>386321878</v>
      </c>
      <c r="W272">
        <v>80.75</v>
      </c>
    </row>
    <row r="273" spans="1:40" x14ac:dyDescent="0.25">
      <c r="A273">
        <v>238</v>
      </c>
      <c r="B273" t="s">
        <v>610</v>
      </c>
      <c r="C273" t="s">
        <v>613</v>
      </c>
      <c r="D273" s="5">
        <v>200.11</v>
      </c>
      <c r="E273" s="5"/>
      <c r="F273" s="5">
        <v>200.11</v>
      </c>
      <c r="G273" s="1">
        <v>7220</v>
      </c>
      <c r="H273" t="s">
        <v>614</v>
      </c>
      <c r="T273">
        <v>200.11</v>
      </c>
    </row>
    <row r="274" spans="1:40" x14ac:dyDescent="0.25">
      <c r="A274">
        <v>239</v>
      </c>
      <c r="B274" t="s">
        <v>610</v>
      </c>
      <c r="C274" t="s">
        <v>616</v>
      </c>
      <c r="D274" s="5">
        <v>24.97</v>
      </c>
      <c r="E274" s="5">
        <v>4.99</v>
      </c>
      <c r="F274" s="5">
        <v>29.96</v>
      </c>
      <c r="G274" s="1">
        <v>7221</v>
      </c>
      <c r="H274" t="s">
        <v>617</v>
      </c>
      <c r="I274">
        <v>120941249</v>
      </c>
      <c r="U274">
        <v>24.97</v>
      </c>
    </row>
    <row r="275" spans="1:40" x14ac:dyDescent="0.25">
      <c r="A275">
        <v>240</v>
      </c>
      <c r="B275" t="s">
        <v>618</v>
      </c>
      <c r="C275" t="s">
        <v>205</v>
      </c>
      <c r="D275" s="5">
        <v>161.05000000000001</v>
      </c>
      <c r="E275" s="5">
        <v>8.0500000000000007</v>
      </c>
      <c r="F275" s="5">
        <v>169.1</v>
      </c>
      <c r="G275" s="1">
        <v>7222</v>
      </c>
      <c r="H275" t="s">
        <v>551</v>
      </c>
      <c r="I275">
        <v>559097888</v>
      </c>
      <c r="R275">
        <v>161.05000000000001</v>
      </c>
    </row>
    <row r="276" spans="1:40" x14ac:dyDescent="0.25">
      <c r="A276">
        <v>241</v>
      </c>
      <c r="B276" t="s">
        <v>618</v>
      </c>
      <c r="C276" t="s">
        <v>619</v>
      </c>
      <c r="D276" s="5">
        <v>105.25</v>
      </c>
      <c r="E276" s="5">
        <v>21.05</v>
      </c>
      <c r="F276" s="5">
        <v>126.3</v>
      </c>
      <c r="G276" s="1">
        <v>7223</v>
      </c>
      <c r="H276" t="s">
        <v>620</v>
      </c>
      <c r="I276">
        <v>349290574</v>
      </c>
      <c r="W276">
        <v>105.25</v>
      </c>
    </row>
    <row r="277" spans="1:40" x14ac:dyDescent="0.25">
      <c r="A277">
        <v>242</v>
      </c>
      <c r="B277" t="s">
        <v>621</v>
      </c>
      <c r="C277" t="s">
        <v>619</v>
      </c>
      <c r="D277" s="5">
        <v>296.23</v>
      </c>
      <c r="E277" s="5">
        <v>57.48</v>
      </c>
      <c r="F277" s="5">
        <v>353.71</v>
      </c>
      <c r="G277" s="1">
        <v>7224</v>
      </c>
      <c r="H277" t="s">
        <v>622</v>
      </c>
      <c r="I277">
        <v>349290574</v>
      </c>
      <c r="U277">
        <v>296.23</v>
      </c>
    </row>
    <row r="278" spans="1:40" x14ac:dyDescent="0.25">
      <c r="A278">
        <v>243</v>
      </c>
      <c r="B278" t="s">
        <v>623</v>
      </c>
      <c r="C278" t="s">
        <v>166</v>
      </c>
      <c r="D278" s="5">
        <v>160</v>
      </c>
      <c r="E278" s="5"/>
      <c r="F278" s="5">
        <v>160</v>
      </c>
      <c r="G278" s="1">
        <v>7225</v>
      </c>
      <c r="H278" t="s">
        <v>624</v>
      </c>
      <c r="U278">
        <v>160</v>
      </c>
    </row>
    <row r="279" spans="1:40" x14ac:dyDescent="0.25">
      <c r="A279">
        <v>244</v>
      </c>
      <c r="B279" t="s">
        <v>625</v>
      </c>
      <c r="C279" t="s">
        <v>626</v>
      </c>
      <c r="D279" s="5">
        <v>280</v>
      </c>
      <c r="E279" s="5">
        <v>56</v>
      </c>
      <c r="F279" s="5">
        <v>336</v>
      </c>
      <c r="G279" s="1">
        <v>7226</v>
      </c>
      <c r="H279" t="s">
        <v>627</v>
      </c>
      <c r="I279">
        <v>173703706</v>
      </c>
      <c r="U279">
        <v>280</v>
      </c>
    </row>
    <row r="280" spans="1:40" x14ac:dyDescent="0.25">
      <c r="A280">
        <v>245</v>
      </c>
      <c r="B280" t="s">
        <v>628</v>
      </c>
      <c r="C280" t="s">
        <v>135</v>
      </c>
      <c r="D280" s="5">
        <v>15.23</v>
      </c>
      <c r="E280" s="5">
        <v>3.05</v>
      </c>
      <c r="F280" s="5">
        <v>18.28</v>
      </c>
      <c r="G280" s="1">
        <v>7227</v>
      </c>
      <c r="H280" t="s">
        <v>629</v>
      </c>
      <c r="I280">
        <v>727255821</v>
      </c>
      <c r="U280">
        <v>15.23</v>
      </c>
    </row>
    <row r="281" spans="1:40" x14ac:dyDescent="0.25">
      <c r="A281">
        <v>246</v>
      </c>
      <c r="B281" t="s">
        <v>630</v>
      </c>
      <c r="C281" t="s">
        <v>631</v>
      </c>
      <c r="D281" s="5">
        <v>56.25</v>
      </c>
      <c r="E281" s="5">
        <v>11.25</v>
      </c>
      <c r="F281" s="5">
        <v>67.5</v>
      </c>
      <c r="G281" s="1">
        <v>7228</v>
      </c>
      <c r="H281" t="s">
        <v>632</v>
      </c>
      <c r="I281">
        <v>174545939</v>
      </c>
      <c r="U281">
        <v>56.25</v>
      </c>
    </row>
    <row r="282" spans="1:40" x14ac:dyDescent="0.25">
      <c r="A282">
        <v>247</v>
      </c>
      <c r="B282" t="s">
        <v>630</v>
      </c>
      <c r="C282" t="s">
        <v>633</v>
      </c>
      <c r="D282" s="5">
        <v>40</v>
      </c>
      <c r="E282" s="5"/>
      <c r="F282" s="5">
        <v>40</v>
      </c>
      <c r="G282" s="1">
        <v>7229</v>
      </c>
      <c r="H282" t="s">
        <v>634</v>
      </c>
      <c r="AN282">
        <v>40</v>
      </c>
    </row>
    <row r="283" spans="1:40" x14ac:dyDescent="0.25">
      <c r="A283">
        <v>248</v>
      </c>
      <c r="B283" t="s">
        <v>635</v>
      </c>
      <c r="C283" t="s">
        <v>636</v>
      </c>
      <c r="D283" s="5">
        <v>411</v>
      </c>
      <c r="E283" s="5">
        <v>82.2</v>
      </c>
      <c r="F283" s="5">
        <v>493.2</v>
      </c>
      <c r="G283" s="1">
        <v>7230</v>
      </c>
      <c r="H283" t="s">
        <v>637</v>
      </c>
      <c r="I283">
        <v>572397021</v>
      </c>
      <c r="W283">
        <v>411</v>
      </c>
    </row>
    <row r="284" spans="1:40" x14ac:dyDescent="0.25">
      <c r="A284">
        <v>249</v>
      </c>
      <c r="B284" t="s">
        <v>638</v>
      </c>
      <c r="C284" t="s">
        <v>187</v>
      </c>
      <c r="D284" s="5">
        <v>150.22</v>
      </c>
      <c r="E284" s="5"/>
      <c r="F284" s="5">
        <v>150.22</v>
      </c>
      <c r="G284" s="1" t="s">
        <v>175</v>
      </c>
      <c r="H284" t="s">
        <v>639</v>
      </c>
      <c r="AK284">
        <v>150.22</v>
      </c>
    </row>
    <row r="285" spans="1:40" x14ac:dyDescent="0.25">
      <c r="A285">
        <v>250</v>
      </c>
      <c r="B285" t="s">
        <v>640</v>
      </c>
      <c r="C285" t="s">
        <v>174</v>
      </c>
      <c r="D285" s="5">
        <v>28.09</v>
      </c>
      <c r="E285" s="5">
        <v>5.62</v>
      </c>
      <c r="F285" s="5">
        <v>33.71</v>
      </c>
      <c r="G285" s="1" t="s">
        <v>175</v>
      </c>
      <c r="H285" t="s">
        <v>283</v>
      </c>
      <c r="I285">
        <v>744032068</v>
      </c>
      <c r="AC285">
        <v>28.09</v>
      </c>
    </row>
    <row r="286" spans="1:40" x14ac:dyDescent="0.25">
      <c r="A286">
        <v>251</v>
      </c>
      <c r="B286" t="s">
        <v>641</v>
      </c>
      <c r="C286" t="s">
        <v>177</v>
      </c>
      <c r="D286" s="5">
        <v>27</v>
      </c>
      <c r="E286" s="5"/>
      <c r="F286" s="5">
        <v>27</v>
      </c>
      <c r="G286" s="1" t="s">
        <v>175</v>
      </c>
      <c r="H286" t="s">
        <v>178</v>
      </c>
      <c r="AI286">
        <v>27</v>
      </c>
    </row>
    <row r="287" spans="1:40" x14ac:dyDescent="0.25">
      <c r="A287">
        <v>252</v>
      </c>
      <c r="B287" t="s">
        <v>641</v>
      </c>
      <c r="C287" t="s">
        <v>177</v>
      </c>
      <c r="D287" s="5">
        <v>77.58</v>
      </c>
      <c r="E287" s="5"/>
      <c r="F287" s="5">
        <v>77.58</v>
      </c>
      <c r="G287" s="1" t="s">
        <v>175</v>
      </c>
      <c r="H287" t="s">
        <v>179</v>
      </c>
      <c r="AI287">
        <v>77.58</v>
      </c>
    </row>
    <row r="288" spans="1:40" x14ac:dyDescent="0.25">
      <c r="A288">
        <v>253</v>
      </c>
      <c r="B288" t="s">
        <v>641</v>
      </c>
      <c r="C288" t="s">
        <v>177</v>
      </c>
      <c r="D288" s="5">
        <v>240.33</v>
      </c>
      <c r="E288" s="5"/>
      <c r="F288" s="5">
        <v>240.33</v>
      </c>
      <c r="G288" s="1" t="s">
        <v>175</v>
      </c>
      <c r="H288" t="s">
        <v>180</v>
      </c>
      <c r="U288">
        <v>240.33</v>
      </c>
    </row>
    <row r="289" spans="1:46" x14ac:dyDescent="0.25">
      <c r="A289">
        <v>254</v>
      </c>
      <c r="B289" t="s">
        <v>630</v>
      </c>
      <c r="C289" t="s">
        <v>183</v>
      </c>
      <c r="D289" s="5">
        <v>146.71</v>
      </c>
      <c r="E289" s="5">
        <v>7.34</v>
      </c>
      <c r="F289" s="5">
        <v>154.05000000000001</v>
      </c>
      <c r="G289" s="1" t="s">
        <v>175</v>
      </c>
      <c r="H289" t="s">
        <v>291</v>
      </c>
      <c r="I289">
        <v>577704800</v>
      </c>
      <c r="U289">
        <v>146.71</v>
      </c>
    </row>
    <row r="290" spans="1:46" x14ac:dyDescent="0.25">
      <c r="A290">
        <v>255</v>
      </c>
      <c r="B290" t="s">
        <v>641</v>
      </c>
      <c r="C290" t="s">
        <v>642</v>
      </c>
      <c r="D290" s="5">
        <v>240.99</v>
      </c>
      <c r="E290" s="5"/>
      <c r="F290" s="5">
        <v>240.99</v>
      </c>
      <c r="G290" s="1" t="s">
        <v>175</v>
      </c>
      <c r="AK290">
        <v>240.99</v>
      </c>
    </row>
    <row r="291" spans="1:46" x14ac:dyDescent="0.25">
      <c r="A291">
        <v>256</v>
      </c>
      <c r="B291" t="s">
        <v>654</v>
      </c>
      <c r="C291" t="s">
        <v>116</v>
      </c>
      <c r="D291" s="5">
        <v>11.99</v>
      </c>
      <c r="E291" s="5">
        <v>2.4</v>
      </c>
      <c r="F291" s="5">
        <v>14.39</v>
      </c>
      <c r="G291" s="1">
        <v>7231</v>
      </c>
      <c r="H291" t="s">
        <v>415</v>
      </c>
      <c r="I291">
        <v>373142903</v>
      </c>
      <c r="AG291">
        <v>11.99</v>
      </c>
    </row>
    <row r="292" spans="1:46" x14ac:dyDescent="0.25">
      <c r="A292">
        <v>257</v>
      </c>
      <c r="B292" t="s">
        <v>654</v>
      </c>
      <c r="C292" t="s">
        <v>165</v>
      </c>
      <c r="D292" s="5">
        <v>30.42</v>
      </c>
      <c r="E292" s="5">
        <v>6.08</v>
      </c>
      <c r="F292" s="5">
        <v>36.5</v>
      </c>
      <c r="G292" s="1">
        <v>7232</v>
      </c>
      <c r="H292" t="s">
        <v>629</v>
      </c>
      <c r="I292">
        <v>375436139</v>
      </c>
      <c r="AI292">
        <v>30.42</v>
      </c>
    </row>
    <row r="293" spans="1:46" x14ac:dyDescent="0.25">
      <c r="A293">
        <v>258</v>
      </c>
      <c r="B293" t="s">
        <v>655</v>
      </c>
      <c r="C293" t="s">
        <v>492</v>
      </c>
      <c r="D293" s="5">
        <v>346.5</v>
      </c>
      <c r="E293" s="5"/>
      <c r="F293" s="5">
        <v>346.5</v>
      </c>
      <c r="G293" s="1">
        <v>7233</v>
      </c>
      <c r="H293" t="s">
        <v>656</v>
      </c>
      <c r="AK293">
        <v>346.5</v>
      </c>
    </row>
    <row r="294" spans="1:46" x14ac:dyDescent="0.25">
      <c r="A294">
        <v>259</v>
      </c>
      <c r="B294" t="s">
        <v>655</v>
      </c>
      <c r="C294" t="s">
        <v>106</v>
      </c>
      <c r="D294" s="5">
        <v>285</v>
      </c>
      <c r="E294" s="5"/>
      <c r="F294" s="5">
        <v>285</v>
      </c>
      <c r="G294" s="1">
        <v>7234</v>
      </c>
      <c r="H294" t="s">
        <v>657</v>
      </c>
      <c r="AK294">
        <v>285</v>
      </c>
    </row>
    <row r="295" spans="1:46" x14ac:dyDescent="0.25">
      <c r="A295">
        <v>260</v>
      </c>
      <c r="B295" t="s">
        <v>655</v>
      </c>
      <c r="C295" t="s">
        <v>110</v>
      </c>
      <c r="D295" s="5">
        <v>2033.85</v>
      </c>
      <c r="E295" s="5"/>
      <c r="F295" s="5">
        <v>2033.85</v>
      </c>
      <c r="G295" s="1">
        <v>7235</v>
      </c>
      <c r="H295" t="s">
        <v>658</v>
      </c>
      <c r="AK295">
        <v>2033.85</v>
      </c>
    </row>
    <row r="296" spans="1:46" x14ac:dyDescent="0.25">
      <c r="A296">
        <v>261</v>
      </c>
      <c r="B296" t="s">
        <v>655</v>
      </c>
      <c r="C296" t="s">
        <v>108</v>
      </c>
      <c r="D296" s="5">
        <v>813.25</v>
      </c>
      <c r="E296" s="5"/>
      <c r="F296" s="5">
        <v>813.25</v>
      </c>
      <c r="G296" s="1">
        <v>7236</v>
      </c>
      <c r="H296" t="s">
        <v>109</v>
      </c>
      <c r="AK296">
        <v>813.25</v>
      </c>
    </row>
    <row r="297" spans="1:46" x14ac:dyDescent="0.25">
      <c r="A297">
        <v>262</v>
      </c>
      <c r="B297" t="s">
        <v>655</v>
      </c>
      <c r="C297" t="s">
        <v>659</v>
      </c>
      <c r="D297" s="5">
        <v>304</v>
      </c>
      <c r="E297" s="5"/>
      <c r="F297" s="5">
        <v>304</v>
      </c>
      <c r="G297" s="1">
        <v>7237</v>
      </c>
      <c r="H297" t="s">
        <v>660</v>
      </c>
      <c r="AK297">
        <v>304</v>
      </c>
    </row>
    <row r="298" spans="1:46" x14ac:dyDescent="0.25">
      <c r="A298">
        <v>263</v>
      </c>
      <c r="B298" t="s">
        <v>655</v>
      </c>
      <c r="C298" t="s">
        <v>108</v>
      </c>
      <c r="D298" s="5">
        <v>76</v>
      </c>
      <c r="E298" s="5"/>
      <c r="F298" s="5">
        <v>76</v>
      </c>
      <c r="G298" s="1">
        <v>7238</v>
      </c>
      <c r="H298" t="s">
        <v>109</v>
      </c>
      <c r="AK298">
        <v>76</v>
      </c>
    </row>
    <row r="299" spans="1:46" x14ac:dyDescent="0.25">
      <c r="A299">
        <v>264</v>
      </c>
      <c r="B299" t="s">
        <v>654</v>
      </c>
      <c r="C299" t="s">
        <v>539</v>
      </c>
      <c r="D299" s="5">
        <v>133.33000000000001</v>
      </c>
      <c r="E299" s="5">
        <v>26.67</v>
      </c>
      <c r="F299" s="5">
        <v>160</v>
      </c>
      <c r="G299" s="1">
        <v>7239</v>
      </c>
      <c r="H299" t="s">
        <v>661</v>
      </c>
      <c r="I299">
        <v>812181463</v>
      </c>
      <c r="W299">
        <v>133.33000000000001</v>
      </c>
    </row>
    <row r="300" spans="1:46" x14ac:dyDescent="0.25">
      <c r="A300">
        <v>265</v>
      </c>
      <c r="B300" t="s">
        <v>654</v>
      </c>
      <c r="C300" t="s">
        <v>119</v>
      </c>
      <c r="D300" s="5">
        <v>10.119999999999999</v>
      </c>
      <c r="E300" s="5">
        <v>2.02</v>
      </c>
      <c r="F300" s="5">
        <v>12.14</v>
      </c>
      <c r="G300" s="1">
        <v>7240</v>
      </c>
      <c r="H300" t="s">
        <v>662</v>
      </c>
      <c r="I300">
        <v>350046983</v>
      </c>
      <c r="W300">
        <v>10.119999999999999</v>
      </c>
    </row>
    <row r="301" spans="1:46" x14ac:dyDescent="0.25">
      <c r="A301">
        <v>266</v>
      </c>
      <c r="B301" t="s">
        <v>655</v>
      </c>
      <c r="C301" t="s">
        <v>103</v>
      </c>
      <c r="D301" s="5">
        <v>40</v>
      </c>
      <c r="E301" s="5"/>
      <c r="F301" s="5">
        <v>40</v>
      </c>
      <c r="G301" s="1">
        <v>7241</v>
      </c>
      <c r="H301" t="s">
        <v>663</v>
      </c>
      <c r="P301">
        <v>40</v>
      </c>
    </row>
    <row r="302" spans="1:46" x14ac:dyDescent="0.25">
      <c r="A302">
        <v>267</v>
      </c>
      <c r="B302" t="s">
        <v>655</v>
      </c>
      <c r="C302" t="s">
        <v>664</v>
      </c>
      <c r="D302" s="5">
        <v>108.12</v>
      </c>
      <c r="E302" s="5"/>
      <c r="F302" s="5">
        <v>108.12</v>
      </c>
      <c r="G302" s="1">
        <v>7242</v>
      </c>
      <c r="H302" t="s">
        <v>665</v>
      </c>
      <c r="AN302">
        <v>108.12</v>
      </c>
    </row>
    <row r="303" spans="1:46" x14ac:dyDescent="0.25">
      <c r="A303">
        <v>268</v>
      </c>
      <c r="B303" t="s">
        <v>635</v>
      </c>
      <c r="C303" t="s">
        <v>205</v>
      </c>
      <c r="D303" s="5">
        <v>236.89</v>
      </c>
      <c r="E303" s="5">
        <v>11.84</v>
      </c>
      <c r="F303" s="5">
        <v>248.73</v>
      </c>
      <c r="G303" s="1" t="s">
        <v>175</v>
      </c>
      <c r="H303" t="s">
        <v>666</v>
      </c>
      <c r="I303">
        <v>559097889</v>
      </c>
      <c r="Q303">
        <v>236.89</v>
      </c>
    </row>
    <row r="304" spans="1:46" x14ac:dyDescent="0.25">
      <c r="A304" t="s">
        <v>2</v>
      </c>
      <c r="D304">
        <f>SUM(D264:D303)</f>
        <v>13639.57</v>
      </c>
      <c r="E304">
        <f>SUM(E264:E303)</f>
        <v>514.01</v>
      </c>
      <c r="F304">
        <f>SUM(F264:F303)</f>
        <v>14153.579999999998</v>
      </c>
      <c r="J304">
        <f t="shared" ref="J304:AT304" si="7">SUM(J264:J303)</f>
        <v>0</v>
      </c>
      <c r="K304">
        <f t="shared" si="7"/>
        <v>0</v>
      </c>
      <c r="L304">
        <f t="shared" si="7"/>
        <v>0</v>
      </c>
      <c r="M304">
        <f t="shared" si="7"/>
        <v>0</v>
      </c>
      <c r="N304">
        <f t="shared" si="7"/>
        <v>60.41</v>
      </c>
      <c r="O304">
        <f t="shared" si="7"/>
        <v>0</v>
      </c>
      <c r="P304">
        <f t="shared" si="7"/>
        <v>40</v>
      </c>
      <c r="Q304">
        <f t="shared" si="7"/>
        <v>236.89</v>
      </c>
      <c r="R304">
        <f t="shared" si="7"/>
        <v>161.05000000000001</v>
      </c>
      <c r="S304">
        <f t="shared" si="7"/>
        <v>0</v>
      </c>
      <c r="T304">
        <f t="shared" si="7"/>
        <v>200.11</v>
      </c>
      <c r="U304">
        <f t="shared" si="7"/>
        <v>1358.3500000000001</v>
      </c>
      <c r="V304">
        <f t="shared" si="7"/>
        <v>0</v>
      </c>
      <c r="W304">
        <f t="shared" si="7"/>
        <v>1506.9499999999998</v>
      </c>
      <c r="X304">
        <f t="shared" si="7"/>
        <v>0</v>
      </c>
      <c r="Y304">
        <f t="shared" si="7"/>
        <v>0</v>
      </c>
      <c r="Z304">
        <f t="shared" si="7"/>
        <v>0</v>
      </c>
      <c r="AA304">
        <f t="shared" si="7"/>
        <v>0</v>
      </c>
      <c r="AB304">
        <f t="shared" si="7"/>
        <v>0</v>
      </c>
      <c r="AC304">
        <f t="shared" si="7"/>
        <v>28.09</v>
      </c>
      <c r="AD304">
        <f t="shared" si="7"/>
        <v>0</v>
      </c>
      <c r="AE304">
        <f t="shared" si="7"/>
        <v>0</v>
      </c>
      <c r="AF304">
        <f t="shared" si="7"/>
        <v>0</v>
      </c>
      <c r="AG304">
        <f t="shared" si="7"/>
        <v>11.99</v>
      </c>
      <c r="AH304">
        <f t="shared" si="7"/>
        <v>4121.62</v>
      </c>
      <c r="AI304">
        <f t="shared" si="7"/>
        <v>1516.18</v>
      </c>
      <c r="AJ304">
        <f t="shared" si="7"/>
        <v>0</v>
      </c>
      <c r="AK304">
        <f t="shared" si="7"/>
        <v>4249.8099999999995</v>
      </c>
      <c r="AL304">
        <f t="shared" si="7"/>
        <v>0</v>
      </c>
      <c r="AM304">
        <f t="shared" si="7"/>
        <v>0</v>
      </c>
      <c r="AN304">
        <f t="shared" si="7"/>
        <v>148.12</v>
      </c>
      <c r="AO304">
        <f t="shared" si="7"/>
        <v>0</v>
      </c>
      <c r="AP304">
        <f t="shared" si="7"/>
        <v>0</v>
      </c>
      <c r="AQ304">
        <f t="shared" si="7"/>
        <v>0</v>
      </c>
      <c r="AR304">
        <f t="shared" si="7"/>
        <v>0</v>
      </c>
      <c r="AS304">
        <f t="shared" si="7"/>
        <v>0</v>
      </c>
      <c r="AT304">
        <f t="shared" si="7"/>
        <v>0</v>
      </c>
    </row>
    <row r="305" spans="1:49" x14ac:dyDescent="0.25">
      <c r="D305" t="s">
        <v>0</v>
      </c>
      <c r="E305" t="s">
        <v>1</v>
      </c>
      <c r="F305" t="s">
        <v>2</v>
      </c>
      <c r="G305" t="s">
        <v>3</v>
      </c>
      <c r="H305" t="s">
        <v>4</v>
      </c>
      <c r="I305" t="s">
        <v>5</v>
      </c>
      <c r="J305" t="s">
        <v>6</v>
      </c>
      <c r="K305" t="s">
        <v>7</v>
      </c>
      <c r="L305" t="s">
        <v>8</v>
      </c>
      <c r="M305" t="s">
        <v>9</v>
      </c>
      <c r="N305" t="s">
        <v>10</v>
      </c>
      <c r="O305" t="s">
        <v>11</v>
      </c>
      <c r="P305" t="s">
        <v>12</v>
      </c>
      <c r="Q305" t="s">
        <v>13</v>
      </c>
      <c r="R305" t="s">
        <v>14</v>
      </c>
      <c r="S305" t="s">
        <v>15</v>
      </c>
      <c r="T305" t="s">
        <v>16</v>
      </c>
      <c r="U305" t="s">
        <v>17</v>
      </c>
      <c r="V305" t="s">
        <v>18</v>
      </c>
      <c r="W305" t="s">
        <v>19</v>
      </c>
      <c r="X305" t="s">
        <v>20</v>
      </c>
      <c r="Y305" t="s">
        <v>21</v>
      </c>
      <c r="Z305" t="s">
        <v>22</v>
      </c>
      <c r="AA305" t="s">
        <v>23</v>
      </c>
      <c r="AB305" t="s">
        <v>24</v>
      </c>
      <c r="AC305" t="s">
        <v>25</v>
      </c>
      <c r="AD305" t="s">
        <v>26</v>
      </c>
      <c r="AE305" t="s">
        <v>27</v>
      </c>
      <c r="AF305" t="s">
        <v>28</v>
      </c>
      <c r="AG305" t="s">
        <v>29</v>
      </c>
      <c r="AH305" t="s">
        <v>30</v>
      </c>
      <c r="AI305" t="s">
        <v>31</v>
      </c>
      <c r="AJ305" t="s">
        <v>32</v>
      </c>
      <c r="AK305" t="s">
        <v>33</v>
      </c>
      <c r="AL305" t="s">
        <v>34</v>
      </c>
      <c r="AM305" t="s">
        <v>35</v>
      </c>
      <c r="AN305" t="s">
        <v>36</v>
      </c>
      <c r="AO305" t="s">
        <v>37</v>
      </c>
      <c r="AP305" t="s">
        <v>38</v>
      </c>
      <c r="AQ305" t="s">
        <v>47</v>
      </c>
    </row>
    <row r="306" spans="1:49" x14ac:dyDescent="0.25">
      <c r="A306" t="s">
        <v>40</v>
      </c>
      <c r="B306" t="s">
        <v>41</v>
      </c>
      <c r="C306" t="s">
        <v>42</v>
      </c>
      <c r="AU306">
        <f>SUM(AU266:AU304)</f>
        <v>0</v>
      </c>
      <c r="AV306">
        <f>SUM(AV266:AV304)</f>
        <v>0</v>
      </c>
      <c r="AW306">
        <f>SUM(AW266:AW304)</f>
        <v>0</v>
      </c>
    </row>
    <row r="307" spans="1:49" x14ac:dyDescent="0.25">
      <c r="A307">
        <v>269</v>
      </c>
      <c r="B307" t="s">
        <v>670</v>
      </c>
      <c r="C307" t="s">
        <v>310</v>
      </c>
      <c r="D307">
        <v>2115</v>
      </c>
      <c r="F307">
        <v>2115</v>
      </c>
      <c r="G307" s="1">
        <v>7243</v>
      </c>
      <c r="H307" t="s">
        <v>671</v>
      </c>
      <c r="Z307">
        <v>2115</v>
      </c>
    </row>
    <row r="308" spans="1:49" x14ac:dyDescent="0.25">
      <c r="A308">
        <v>270</v>
      </c>
      <c r="B308" t="s">
        <v>670</v>
      </c>
      <c r="C308" t="s">
        <v>672</v>
      </c>
      <c r="D308">
        <v>374.12</v>
      </c>
      <c r="E308">
        <v>74.819999999999993</v>
      </c>
      <c r="F308">
        <v>448.94</v>
      </c>
      <c r="G308" s="1">
        <v>7244</v>
      </c>
      <c r="H308" t="s">
        <v>673</v>
      </c>
      <c r="I308">
        <v>116859686</v>
      </c>
      <c r="W308">
        <v>374.12</v>
      </c>
    </row>
    <row r="309" spans="1:49" x14ac:dyDescent="0.25">
      <c r="A309">
        <v>271</v>
      </c>
      <c r="B309" t="s">
        <v>670</v>
      </c>
      <c r="C309" t="s">
        <v>155</v>
      </c>
      <c r="D309">
        <v>297.5</v>
      </c>
      <c r="E309">
        <v>59.5</v>
      </c>
      <c r="F309">
        <v>357</v>
      </c>
      <c r="G309" s="1">
        <v>7245</v>
      </c>
      <c r="H309" t="s">
        <v>674</v>
      </c>
      <c r="I309">
        <v>175332564</v>
      </c>
      <c r="AD309">
        <v>297.5</v>
      </c>
    </row>
    <row r="310" spans="1:49" x14ac:dyDescent="0.25">
      <c r="A310">
        <v>272</v>
      </c>
      <c r="B310" t="s">
        <v>675</v>
      </c>
      <c r="C310" t="s">
        <v>619</v>
      </c>
      <c r="D310">
        <v>40.28</v>
      </c>
      <c r="E310">
        <v>8.0500000000000007</v>
      </c>
      <c r="F310">
        <v>48.33</v>
      </c>
      <c r="G310" s="1">
        <v>7246</v>
      </c>
      <c r="H310" t="s">
        <v>620</v>
      </c>
      <c r="I310">
        <v>349290574</v>
      </c>
      <c r="W310">
        <v>40.28</v>
      </c>
    </row>
    <row r="311" spans="1:49" x14ac:dyDescent="0.25">
      <c r="A311">
        <v>273</v>
      </c>
      <c r="B311" t="s">
        <v>676</v>
      </c>
      <c r="C311" t="s">
        <v>113</v>
      </c>
      <c r="D311">
        <v>707.2</v>
      </c>
      <c r="F311">
        <v>707.2</v>
      </c>
      <c r="G311" s="1">
        <v>7247</v>
      </c>
      <c r="H311" t="s">
        <v>677</v>
      </c>
      <c r="AI311">
        <v>707.2</v>
      </c>
    </row>
    <row r="312" spans="1:49" x14ac:dyDescent="0.25">
      <c r="A312">
        <v>274</v>
      </c>
      <c r="B312" t="s">
        <v>676</v>
      </c>
      <c r="C312" t="s">
        <v>135</v>
      </c>
      <c r="D312">
        <v>14.88</v>
      </c>
      <c r="E312">
        <v>2.97</v>
      </c>
      <c r="F312">
        <v>17.850000000000001</v>
      </c>
      <c r="G312" s="1">
        <v>7248</v>
      </c>
      <c r="H312" t="s">
        <v>678</v>
      </c>
      <c r="I312">
        <v>727255821</v>
      </c>
      <c r="W312">
        <v>14.88</v>
      </c>
    </row>
    <row r="313" spans="1:49" x14ac:dyDescent="0.25">
      <c r="A313">
        <v>275</v>
      </c>
      <c r="B313" t="s">
        <v>676</v>
      </c>
      <c r="C313" t="s">
        <v>49</v>
      </c>
      <c r="D313">
        <v>11.57</v>
      </c>
      <c r="E313">
        <v>2.31</v>
      </c>
      <c r="F313">
        <v>13.88</v>
      </c>
      <c r="G313" s="1">
        <v>7249</v>
      </c>
      <c r="H313" t="s">
        <v>679</v>
      </c>
      <c r="M313">
        <v>11.57</v>
      </c>
    </row>
    <row r="314" spans="1:49" x14ac:dyDescent="0.25">
      <c r="A314">
        <v>276</v>
      </c>
      <c r="B314" t="s">
        <v>676</v>
      </c>
      <c r="C314" t="s">
        <v>680</v>
      </c>
      <c r="D314">
        <v>49.98</v>
      </c>
      <c r="E314">
        <v>10</v>
      </c>
      <c r="F314">
        <v>59.98</v>
      </c>
      <c r="G314" s="1">
        <v>7250</v>
      </c>
      <c r="H314" t="s">
        <v>681</v>
      </c>
      <c r="I314">
        <v>386321878</v>
      </c>
      <c r="W314">
        <v>49.98</v>
      </c>
    </row>
    <row r="315" spans="1:49" x14ac:dyDescent="0.25">
      <c r="A315">
        <v>277</v>
      </c>
      <c r="B315" t="s">
        <v>682</v>
      </c>
      <c r="C315" t="s">
        <v>350</v>
      </c>
      <c r="D315">
        <v>81</v>
      </c>
      <c r="F315">
        <v>81</v>
      </c>
      <c r="G315" s="1">
        <v>7251</v>
      </c>
      <c r="H315" t="s">
        <v>656</v>
      </c>
      <c r="AK315">
        <v>81</v>
      </c>
    </row>
    <row r="316" spans="1:49" x14ac:dyDescent="0.25">
      <c r="A316">
        <v>278</v>
      </c>
      <c r="B316" t="s">
        <v>682</v>
      </c>
      <c r="C316" t="s">
        <v>135</v>
      </c>
      <c r="D316">
        <v>4.1500000000000004</v>
      </c>
      <c r="E316">
        <v>0.85</v>
      </c>
      <c r="F316">
        <v>5</v>
      </c>
      <c r="G316" s="1">
        <v>7252</v>
      </c>
      <c r="H316" t="s">
        <v>683</v>
      </c>
      <c r="I316">
        <v>727255821</v>
      </c>
      <c r="W316">
        <v>4.1500000000000004</v>
      </c>
    </row>
    <row r="317" spans="1:49" x14ac:dyDescent="0.25">
      <c r="A317">
        <v>279</v>
      </c>
      <c r="B317" t="s">
        <v>682</v>
      </c>
      <c r="C317" t="s">
        <v>135</v>
      </c>
      <c r="D317">
        <v>14.99</v>
      </c>
      <c r="F317">
        <v>14.99</v>
      </c>
      <c r="G317" s="1">
        <v>7253</v>
      </c>
      <c r="H317" t="s">
        <v>684</v>
      </c>
      <c r="W317">
        <v>14.99</v>
      </c>
    </row>
    <row r="318" spans="1:49" x14ac:dyDescent="0.25">
      <c r="A318">
        <v>280</v>
      </c>
      <c r="B318" t="s">
        <v>682</v>
      </c>
      <c r="C318" t="s">
        <v>135</v>
      </c>
      <c r="D318">
        <v>27.99</v>
      </c>
      <c r="F318">
        <v>27.99</v>
      </c>
      <c r="G318" s="1">
        <v>7254</v>
      </c>
      <c r="H318" t="s">
        <v>685</v>
      </c>
      <c r="W318">
        <v>27.99</v>
      </c>
    </row>
    <row r="319" spans="1:49" x14ac:dyDescent="0.25">
      <c r="A319">
        <v>281</v>
      </c>
      <c r="B319" t="s">
        <v>701</v>
      </c>
      <c r="C319" t="s">
        <v>702</v>
      </c>
      <c r="D319">
        <v>25.87</v>
      </c>
      <c r="F319">
        <v>25.87</v>
      </c>
      <c r="G319" s="1">
        <v>7255</v>
      </c>
      <c r="H319" t="s">
        <v>692</v>
      </c>
      <c r="AC319">
        <v>25.87</v>
      </c>
    </row>
    <row r="320" spans="1:49" x14ac:dyDescent="0.25">
      <c r="A320">
        <v>282</v>
      </c>
      <c r="B320" t="s">
        <v>701</v>
      </c>
      <c r="C320" t="s">
        <v>135</v>
      </c>
      <c r="D320">
        <v>49.48</v>
      </c>
      <c r="E320">
        <v>9.92</v>
      </c>
      <c r="F320">
        <v>59.4</v>
      </c>
      <c r="G320" s="1">
        <v>7256</v>
      </c>
      <c r="H320" t="s">
        <v>629</v>
      </c>
      <c r="I320">
        <v>887320890</v>
      </c>
      <c r="AI320">
        <v>49.48</v>
      </c>
    </row>
    <row r="321" spans="1:43" x14ac:dyDescent="0.25">
      <c r="A321">
        <v>283</v>
      </c>
      <c r="B321" t="s">
        <v>703</v>
      </c>
      <c r="C321" t="s">
        <v>135</v>
      </c>
      <c r="D321">
        <v>15.1</v>
      </c>
      <c r="E321">
        <v>3.02</v>
      </c>
      <c r="F321">
        <v>18.12</v>
      </c>
      <c r="G321" s="1">
        <v>7257</v>
      </c>
      <c r="H321" t="s">
        <v>704</v>
      </c>
      <c r="I321">
        <v>275873554</v>
      </c>
      <c r="U321">
        <v>15.1</v>
      </c>
    </row>
    <row r="322" spans="1:43" x14ac:dyDescent="0.25">
      <c r="A322">
        <v>284</v>
      </c>
      <c r="B322" t="s">
        <v>701</v>
      </c>
      <c r="C322" t="s">
        <v>135</v>
      </c>
      <c r="D322">
        <v>5.82</v>
      </c>
      <c r="E322">
        <v>1.17</v>
      </c>
      <c r="F322">
        <v>6.99</v>
      </c>
      <c r="G322" s="1">
        <v>7258</v>
      </c>
      <c r="H322" t="s">
        <v>705</v>
      </c>
      <c r="I322">
        <v>190023639</v>
      </c>
      <c r="W322">
        <v>5.82</v>
      </c>
    </row>
    <row r="323" spans="1:43" x14ac:dyDescent="0.25">
      <c r="A323">
        <v>285</v>
      </c>
      <c r="B323" t="s">
        <v>698</v>
      </c>
      <c r="C323" t="s">
        <v>706</v>
      </c>
      <c r="D323">
        <v>1375</v>
      </c>
      <c r="E323">
        <v>275</v>
      </c>
      <c r="F323">
        <v>1650</v>
      </c>
      <c r="G323" s="1">
        <v>7259</v>
      </c>
      <c r="H323" t="s">
        <v>707</v>
      </c>
      <c r="I323">
        <v>809072924</v>
      </c>
      <c r="Z323">
        <v>1375</v>
      </c>
    </row>
    <row r="324" spans="1:43" x14ac:dyDescent="0.25">
      <c r="A324">
        <v>286</v>
      </c>
      <c r="B324" t="s">
        <v>698</v>
      </c>
      <c r="C324" t="s">
        <v>135</v>
      </c>
      <c r="D324">
        <v>7.64</v>
      </c>
      <c r="E324">
        <v>1.53</v>
      </c>
      <c r="F324">
        <v>9.17</v>
      </c>
      <c r="G324" s="1">
        <v>7260</v>
      </c>
      <c r="H324" t="s">
        <v>708</v>
      </c>
      <c r="I324">
        <v>727255821</v>
      </c>
      <c r="U324">
        <v>7.64</v>
      </c>
    </row>
    <row r="325" spans="1:43" x14ac:dyDescent="0.25">
      <c r="A325">
        <v>287</v>
      </c>
      <c r="B325" t="s">
        <v>698</v>
      </c>
      <c r="C325" t="s">
        <v>619</v>
      </c>
      <c r="D325">
        <v>1833.29</v>
      </c>
      <c r="E325">
        <v>355.71</v>
      </c>
      <c r="F325">
        <v>2189</v>
      </c>
      <c r="G325" s="1">
        <v>7261</v>
      </c>
      <c r="H325" t="s">
        <v>709</v>
      </c>
      <c r="I325">
        <v>349290574</v>
      </c>
      <c r="W325">
        <v>1833.29</v>
      </c>
    </row>
    <row r="326" spans="1:43" x14ac:dyDescent="0.25">
      <c r="A326">
        <v>288</v>
      </c>
      <c r="B326" t="s">
        <v>698</v>
      </c>
      <c r="C326" t="s">
        <v>131</v>
      </c>
      <c r="D326">
        <v>74.88</v>
      </c>
      <c r="F326">
        <v>74.88</v>
      </c>
      <c r="G326" s="1">
        <v>7262</v>
      </c>
      <c r="H326" t="s">
        <v>710</v>
      </c>
      <c r="W326">
        <v>74.88</v>
      </c>
    </row>
    <row r="327" spans="1:43" x14ac:dyDescent="0.25">
      <c r="A327">
        <v>289</v>
      </c>
      <c r="B327" t="s">
        <v>711</v>
      </c>
      <c r="C327" t="s">
        <v>712</v>
      </c>
      <c r="D327">
        <v>74.98</v>
      </c>
      <c r="E327">
        <v>14.99</v>
      </c>
      <c r="F327">
        <v>89.97</v>
      </c>
      <c r="G327" s="1">
        <v>7263</v>
      </c>
      <c r="H327" t="s">
        <v>713</v>
      </c>
      <c r="I327">
        <v>591272335</v>
      </c>
      <c r="T327">
        <v>74.98</v>
      </c>
    </row>
    <row r="328" spans="1:43" x14ac:dyDescent="0.25">
      <c r="A328">
        <v>290</v>
      </c>
      <c r="B328" t="s">
        <v>711</v>
      </c>
      <c r="C328" t="s">
        <v>122</v>
      </c>
      <c r="D328">
        <v>70.84</v>
      </c>
      <c r="E328">
        <v>14.17</v>
      </c>
      <c r="F328">
        <v>85.01</v>
      </c>
      <c r="G328" s="1">
        <v>7264</v>
      </c>
      <c r="H328" t="s">
        <v>714</v>
      </c>
      <c r="I328">
        <v>289351660</v>
      </c>
      <c r="T328">
        <v>70.84</v>
      </c>
    </row>
    <row r="329" spans="1:43" x14ac:dyDescent="0.25">
      <c r="A329">
        <v>291</v>
      </c>
      <c r="B329" t="s">
        <v>711</v>
      </c>
      <c r="C329" t="s">
        <v>715</v>
      </c>
      <c r="D329">
        <v>307</v>
      </c>
      <c r="F329">
        <v>307</v>
      </c>
      <c r="G329" s="1">
        <v>7265</v>
      </c>
      <c r="H329" t="s">
        <v>716</v>
      </c>
      <c r="T329">
        <v>307</v>
      </c>
    </row>
    <row r="330" spans="1:43" x14ac:dyDescent="0.25">
      <c r="A330">
        <v>292</v>
      </c>
      <c r="B330" t="s">
        <v>711</v>
      </c>
      <c r="C330" t="s">
        <v>155</v>
      </c>
      <c r="D330">
        <v>7284.38</v>
      </c>
      <c r="E330">
        <v>1456.88</v>
      </c>
      <c r="F330">
        <v>8741.26</v>
      </c>
      <c r="G330" s="1">
        <v>7266</v>
      </c>
      <c r="H330" t="s">
        <v>717</v>
      </c>
      <c r="I330">
        <v>175332564</v>
      </c>
      <c r="AQ330">
        <v>7284.38</v>
      </c>
    </row>
    <row r="331" spans="1:43" x14ac:dyDescent="0.25">
      <c r="A331">
        <v>293</v>
      </c>
      <c r="B331" t="s">
        <v>711</v>
      </c>
      <c r="C331" t="s">
        <v>718</v>
      </c>
      <c r="D331">
        <v>250</v>
      </c>
      <c r="F331">
        <v>250</v>
      </c>
      <c r="G331" s="1">
        <v>7267</v>
      </c>
      <c r="H331" t="s">
        <v>719</v>
      </c>
      <c r="W331">
        <v>250</v>
      </c>
    </row>
    <row r="332" spans="1:43" x14ac:dyDescent="0.25">
      <c r="A332">
        <v>294</v>
      </c>
      <c r="B332" t="s">
        <v>711</v>
      </c>
      <c r="C332" t="s">
        <v>203</v>
      </c>
      <c r="D332">
        <v>34.47</v>
      </c>
      <c r="F332">
        <v>34.47</v>
      </c>
      <c r="G332" s="1">
        <v>7268</v>
      </c>
      <c r="H332" t="s">
        <v>204</v>
      </c>
      <c r="J332">
        <v>34.47</v>
      </c>
    </row>
    <row r="333" spans="1:43" x14ac:dyDescent="0.25">
      <c r="A333">
        <v>295</v>
      </c>
      <c r="B333" t="s">
        <v>711</v>
      </c>
      <c r="C333" t="s">
        <v>720</v>
      </c>
      <c r="D333">
        <v>169.5</v>
      </c>
      <c r="E333">
        <v>10.5</v>
      </c>
      <c r="F333">
        <v>180</v>
      </c>
      <c r="G333" s="1">
        <v>7269</v>
      </c>
      <c r="H333" t="s">
        <v>721</v>
      </c>
      <c r="I333">
        <v>900548939</v>
      </c>
      <c r="T333">
        <v>169.5</v>
      </c>
    </row>
    <row r="334" spans="1:43" x14ac:dyDescent="0.25">
      <c r="A334">
        <v>296</v>
      </c>
      <c r="B334" t="s">
        <v>711</v>
      </c>
      <c r="C334" t="s">
        <v>498</v>
      </c>
      <c r="D334">
        <v>3040</v>
      </c>
      <c r="E334">
        <v>608</v>
      </c>
      <c r="F334">
        <v>3648</v>
      </c>
      <c r="G334" s="1">
        <v>7270</v>
      </c>
      <c r="H334" t="s">
        <v>722</v>
      </c>
      <c r="I334">
        <v>775815293</v>
      </c>
      <c r="T334">
        <v>3040</v>
      </c>
    </row>
    <row r="335" spans="1:43" x14ac:dyDescent="0.25">
      <c r="A335">
        <v>297</v>
      </c>
      <c r="B335" t="s">
        <v>723</v>
      </c>
      <c r="C335" t="s">
        <v>724</v>
      </c>
      <c r="D335">
        <v>7.5</v>
      </c>
      <c r="E335">
        <v>1.5</v>
      </c>
      <c r="F335">
        <v>9</v>
      </c>
      <c r="G335" s="1">
        <v>7271</v>
      </c>
      <c r="H335" t="s">
        <v>725</v>
      </c>
      <c r="I335">
        <v>232123892</v>
      </c>
      <c r="W335">
        <v>7.5</v>
      </c>
    </row>
    <row r="336" spans="1:43" x14ac:dyDescent="0.25">
      <c r="A336">
        <v>298</v>
      </c>
      <c r="B336" t="s">
        <v>723</v>
      </c>
      <c r="C336" t="s">
        <v>205</v>
      </c>
      <c r="D336">
        <v>166.41</v>
      </c>
      <c r="E336">
        <v>8.32</v>
      </c>
      <c r="F336">
        <v>174.73</v>
      </c>
      <c r="G336" s="1">
        <v>7272</v>
      </c>
      <c r="H336" t="s">
        <v>551</v>
      </c>
      <c r="I336">
        <v>559067889</v>
      </c>
      <c r="R336">
        <v>166.41</v>
      </c>
    </row>
    <row r="337" spans="1:34" x14ac:dyDescent="0.25">
      <c r="A337">
        <v>299</v>
      </c>
      <c r="B337" t="s">
        <v>723</v>
      </c>
      <c r="C337" t="s">
        <v>726</v>
      </c>
      <c r="D337">
        <v>40</v>
      </c>
      <c r="E337">
        <v>8</v>
      </c>
      <c r="F337">
        <v>48</v>
      </c>
      <c r="G337" s="1">
        <v>7273</v>
      </c>
      <c r="H337" t="s">
        <v>727</v>
      </c>
      <c r="I337">
        <v>261104352</v>
      </c>
      <c r="W337">
        <v>40</v>
      </c>
    </row>
    <row r="338" spans="1:34" x14ac:dyDescent="0.25">
      <c r="A338">
        <v>300</v>
      </c>
      <c r="B338" t="s">
        <v>728</v>
      </c>
      <c r="C338" t="s">
        <v>135</v>
      </c>
      <c r="D338">
        <v>38.07</v>
      </c>
      <c r="E338">
        <v>2.82</v>
      </c>
      <c r="F338">
        <v>40.89</v>
      </c>
      <c r="G338" s="1">
        <v>7274</v>
      </c>
      <c r="H338" t="s">
        <v>729</v>
      </c>
      <c r="I338">
        <v>727255821</v>
      </c>
      <c r="W338">
        <v>38.07</v>
      </c>
    </row>
    <row r="339" spans="1:34" x14ac:dyDescent="0.25">
      <c r="A339">
        <v>301</v>
      </c>
      <c r="B339" t="s">
        <v>730</v>
      </c>
      <c r="C339" t="s">
        <v>731</v>
      </c>
      <c r="D339">
        <v>870</v>
      </c>
      <c r="F339">
        <v>870</v>
      </c>
      <c r="G339" s="1">
        <v>7275</v>
      </c>
      <c r="H339" t="s">
        <v>732</v>
      </c>
      <c r="W339">
        <v>870</v>
      </c>
    </row>
    <row r="340" spans="1:34" x14ac:dyDescent="0.25">
      <c r="A340">
        <v>302</v>
      </c>
      <c r="B340" t="s">
        <v>733</v>
      </c>
      <c r="C340" t="s">
        <v>734</v>
      </c>
      <c r="D340">
        <v>72.16</v>
      </c>
      <c r="E340">
        <v>5.0999999999999996</v>
      </c>
      <c r="F340">
        <v>77.260000000000005</v>
      </c>
      <c r="G340" s="1">
        <v>7276</v>
      </c>
      <c r="H340" t="s">
        <v>735</v>
      </c>
      <c r="I340">
        <v>682851211</v>
      </c>
      <c r="W340">
        <v>72.16</v>
      </c>
    </row>
    <row r="341" spans="1:34" x14ac:dyDescent="0.25">
      <c r="A341">
        <v>303</v>
      </c>
      <c r="B341" t="s">
        <v>733</v>
      </c>
      <c r="C341" t="s">
        <v>736</v>
      </c>
      <c r="D341">
        <v>21.65</v>
      </c>
      <c r="E341">
        <v>4.33</v>
      </c>
      <c r="F341">
        <v>25.98</v>
      </c>
      <c r="G341" s="1">
        <v>7277</v>
      </c>
      <c r="H341" t="s">
        <v>737</v>
      </c>
      <c r="I341">
        <v>232555575</v>
      </c>
      <c r="W341">
        <v>21.65</v>
      </c>
    </row>
    <row r="342" spans="1:34" x14ac:dyDescent="0.25">
      <c r="A342">
        <v>304</v>
      </c>
      <c r="B342" t="s">
        <v>738</v>
      </c>
      <c r="C342" t="s">
        <v>119</v>
      </c>
      <c r="D342">
        <v>42.57</v>
      </c>
      <c r="E342">
        <v>8.51</v>
      </c>
      <c r="F342">
        <v>51.08</v>
      </c>
      <c r="G342" s="1">
        <v>7278</v>
      </c>
      <c r="H342" t="s">
        <v>662</v>
      </c>
      <c r="I342">
        <v>350046983</v>
      </c>
      <c r="W342">
        <v>42.57</v>
      </c>
    </row>
    <row r="343" spans="1:34" x14ac:dyDescent="0.25">
      <c r="A343">
        <v>305</v>
      </c>
      <c r="B343" t="s">
        <v>738</v>
      </c>
      <c r="C343" t="s">
        <v>739</v>
      </c>
      <c r="D343">
        <v>20</v>
      </c>
      <c r="F343">
        <v>20</v>
      </c>
      <c r="G343" s="1">
        <v>7279</v>
      </c>
      <c r="H343" t="s">
        <v>740</v>
      </c>
      <c r="W343">
        <v>20</v>
      </c>
    </row>
    <row r="344" spans="1:34" x14ac:dyDescent="0.25">
      <c r="A344">
        <v>306</v>
      </c>
      <c r="B344" t="s">
        <v>738</v>
      </c>
      <c r="C344" t="s">
        <v>741</v>
      </c>
      <c r="D344">
        <v>1785</v>
      </c>
      <c r="E344">
        <v>357</v>
      </c>
      <c r="F344">
        <v>2142</v>
      </c>
      <c r="G344" s="1">
        <v>7280</v>
      </c>
      <c r="H344" t="s">
        <v>742</v>
      </c>
      <c r="I344">
        <v>206665116</v>
      </c>
      <c r="T344">
        <v>1785</v>
      </c>
    </row>
    <row r="345" spans="1:34" x14ac:dyDescent="0.25">
      <c r="A345">
        <v>307</v>
      </c>
      <c r="B345" t="s">
        <v>743</v>
      </c>
      <c r="C345" t="s">
        <v>122</v>
      </c>
      <c r="D345">
        <v>72.5</v>
      </c>
      <c r="E345">
        <v>14.5</v>
      </c>
      <c r="F345">
        <v>87</v>
      </c>
      <c r="G345" s="1">
        <v>7281</v>
      </c>
      <c r="H345" t="s">
        <v>744</v>
      </c>
      <c r="I345">
        <v>289351660</v>
      </c>
      <c r="W345">
        <v>72.5</v>
      </c>
    </row>
    <row r="346" spans="1:34" x14ac:dyDescent="0.25">
      <c r="A346">
        <v>308</v>
      </c>
      <c r="B346" t="s">
        <v>745</v>
      </c>
      <c r="C346" t="s">
        <v>539</v>
      </c>
      <c r="D346">
        <v>487.5</v>
      </c>
      <c r="E346">
        <v>97.5</v>
      </c>
      <c r="F346">
        <v>585</v>
      </c>
      <c r="G346" s="1">
        <v>7282</v>
      </c>
      <c r="H346" t="s">
        <v>746</v>
      </c>
      <c r="I346">
        <v>812181463</v>
      </c>
      <c r="W346">
        <v>487.5</v>
      </c>
    </row>
    <row r="347" spans="1:34" x14ac:dyDescent="0.25">
      <c r="A347">
        <v>309</v>
      </c>
      <c r="B347" t="s">
        <v>745</v>
      </c>
      <c r="C347" t="s">
        <v>747</v>
      </c>
      <c r="D347">
        <v>66.739999999999995</v>
      </c>
      <c r="F347">
        <v>66.739999999999995</v>
      </c>
      <c r="G347" s="1">
        <v>7283</v>
      </c>
      <c r="H347" t="s">
        <v>748</v>
      </c>
      <c r="W347">
        <v>66.739999999999995</v>
      </c>
    </row>
    <row r="348" spans="1:34" x14ac:dyDescent="0.25">
      <c r="A348">
        <v>310</v>
      </c>
      <c r="B348" t="s">
        <v>745</v>
      </c>
      <c r="C348" t="s">
        <v>749</v>
      </c>
      <c r="D348">
        <v>49.5</v>
      </c>
      <c r="E348">
        <v>9.9</v>
      </c>
      <c r="F348">
        <v>59.4</v>
      </c>
      <c r="G348" s="1">
        <v>7284</v>
      </c>
      <c r="H348" t="s">
        <v>750</v>
      </c>
      <c r="I348">
        <v>440180489</v>
      </c>
      <c r="W348">
        <v>49.5</v>
      </c>
    </row>
    <row r="349" spans="1:34" x14ac:dyDescent="0.25">
      <c r="A349">
        <v>311</v>
      </c>
      <c r="B349" t="s">
        <v>751</v>
      </c>
      <c r="C349" t="s">
        <v>103</v>
      </c>
      <c r="D349">
        <v>40</v>
      </c>
      <c r="F349">
        <v>40</v>
      </c>
      <c r="G349">
        <v>7285</v>
      </c>
      <c r="H349" t="s">
        <v>104</v>
      </c>
      <c r="P349">
        <v>40</v>
      </c>
    </row>
    <row r="350" spans="1:34" x14ac:dyDescent="0.25">
      <c r="A350">
        <v>312</v>
      </c>
      <c r="B350" t="s">
        <v>751</v>
      </c>
      <c r="C350" t="s">
        <v>135</v>
      </c>
      <c r="D350">
        <v>17.989999999999998</v>
      </c>
      <c r="F350">
        <v>17.989999999999998</v>
      </c>
      <c r="G350" s="1">
        <v>7286</v>
      </c>
      <c r="H350" t="s">
        <v>752</v>
      </c>
      <c r="W350">
        <v>17.989999999999998</v>
      </c>
    </row>
    <row r="351" spans="1:34" x14ac:dyDescent="0.25">
      <c r="A351">
        <v>313</v>
      </c>
      <c r="B351" t="s">
        <v>751</v>
      </c>
      <c r="C351" t="s">
        <v>753</v>
      </c>
      <c r="D351">
        <v>22.7</v>
      </c>
      <c r="E351">
        <v>4.54</v>
      </c>
      <c r="F351">
        <v>27.24</v>
      </c>
      <c r="G351" s="1">
        <v>7287</v>
      </c>
      <c r="H351" t="s">
        <v>754</v>
      </c>
      <c r="I351">
        <v>785966356</v>
      </c>
      <c r="W351">
        <v>22.7</v>
      </c>
    </row>
    <row r="352" spans="1:34" x14ac:dyDescent="0.25">
      <c r="A352">
        <v>314</v>
      </c>
      <c r="B352" t="s">
        <v>676</v>
      </c>
      <c r="C352" t="s">
        <v>181</v>
      </c>
      <c r="D352">
        <v>161.69999999999999</v>
      </c>
      <c r="E352">
        <v>8.08</v>
      </c>
      <c r="F352">
        <v>169.78</v>
      </c>
      <c r="G352" s="1" t="s">
        <v>175</v>
      </c>
      <c r="H352" t="s">
        <v>755</v>
      </c>
      <c r="I352">
        <v>684966762</v>
      </c>
      <c r="AH352">
        <v>161.69999999999999</v>
      </c>
    </row>
    <row r="353" spans="1:37" x14ac:dyDescent="0.25">
      <c r="A353">
        <v>315</v>
      </c>
      <c r="B353" t="s">
        <v>733</v>
      </c>
      <c r="C353" t="s">
        <v>174</v>
      </c>
      <c r="D353">
        <v>27.95</v>
      </c>
      <c r="E353">
        <v>5.59</v>
      </c>
      <c r="F353">
        <v>33.54</v>
      </c>
      <c r="G353" s="1" t="s">
        <v>175</v>
      </c>
      <c r="H353" t="s">
        <v>283</v>
      </c>
      <c r="I353">
        <v>744032068</v>
      </c>
      <c r="AC353">
        <v>27.95</v>
      </c>
    </row>
    <row r="354" spans="1:37" x14ac:dyDescent="0.25">
      <c r="A354">
        <v>316</v>
      </c>
      <c r="B354" t="s">
        <v>751</v>
      </c>
      <c r="C354" t="s">
        <v>568</v>
      </c>
      <c r="D354">
        <v>62.5</v>
      </c>
      <c r="E354">
        <v>12.5</v>
      </c>
      <c r="F354">
        <v>75</v>
      </c>
      <c r="G354" s="3">
        <v>7288</v>
      </c>
      <c r="H354" t="s">
        <v>768</v>
      </c>
      <c r="I354">
        <v>633713255</v>
      </c>
      <c r="W354">
        <v>62.5</v>
      </c>
    </row>
    <row r="355" spans="1:37" x14ac:dyDescent="0.25">
      <c r="A355">
        <v>317</v>
      </c>
      <c r="B355" t="s">
        <v>769</v>
      </c>
      <c r="C355" t="s">
        <v>619</v>
      </c>
      <c r="D355">
        <v>134.25</v>
      </c>
      <c r="E355">
        <v>26.85</v>
      </c>
      <c r="F355">
        <v>161.1</v>
      </c>
      <c r="G355" s="1">
        <v>7289</v>
      </c>
      <c r="H355" t="s">
        <v>770</v>
      </c>
      <c r="I355">
        <v>349290574</v>
      </c>
      <c r="W355">
        <v>134.25</v>
      </c>
    </row>
    <row r="356" spans="1:37" x14ac:dyDescent="0.25">
      <c r="A356">
        <v>318</v>
      </c>
      <c r="B356" t="s">
        <v>769</v>
      </c>
      <c r="C356" t="s">
        <v>619</v>
      </c>
      <c r="D356">
        <v>330.01</v>
      </c>
      <c r="E356">
        <v>66</v>
      </c>
      <c r="F356">
        <v>396.01</v>
      </c>
      <c r="G356" s="1">
        <v>7290</v>
      </c>
      <c r="H356" t="s">
        <v>771</v>
      </c>
      <c r="I356">
        <v>349290574</v>
      </c>
      <c r="W356">
        <v>330.01</v>
      </c>
    </row>
    <row r="357" spans="1:37" x14ac:dyDescent="0.25">
      <c r="A357">
        <v>319</v>
      </c>
      <c r="B357" t="s">
        <v>769</v>
      </c>
      <c r="C357" t="s">
        <v>619</v>
      </c>
      <c r="D357">
        <v>14.64</v>
      </c>
      <c r="E357">
        <v>2.93</v>
      </c>
      <c r="F357">
        <v>17.57</v>
      </c>
      <c r="G357" s="1">
        <v>7291</v>
      </c>
      <c r="H357" t="s">
        <v>772</v>
      </c>
      <c r="I357">
        <v>349290574</v>
      </c>
      <c r="U357">
        <v>14.64</v>
      </c>
    </row>
    <row r="358" spans="1:37" x14ac:dyDescent="0.25">
      <c r="A358">
        <v>320</v>
      </c>
      <c r="B358" t="s">
        <v>769</v>
      </c>
      <c r="C358" t="s">
        <v>749</v>
      </c>
      <c r="D358">
        <v>86.89</v>
      </c>
      <c r="E358">
        <v>17.38</v>
      </c>
      <c r="F358">
        <v>104.27</v>
      </c>
      <c r="G358" s="1">
        <v>7292</v>
      </c>
      <c r="H358" t="s">
        <v>773</v>
      </c>
      <c r="I358">
        <v>440180489</v>
      </c>
      <c r="W358">
        <v>86.89</v>
      </c>
    </row>
    <row r="359" spans="1:37" x14ac:dyDescent="0.25">
      <c r="A359">
        <v>321</v>
      </c>
      <c r="B359" t="s">
        <v>769</v>
      </c>
      <c r="C359" t="s">
        <v>774</v>
      </c>
      <c r="D359">
        <v>449.17</v>
      </c>
      <c r="E359">
        <v>89.83</v>
      </c>
      <c r="F359">
        <v>539</v>
      </c>
      <c r="G359" s="1">
        <v>7293</v>
      </c>
      <c r="H359" t="s">
        <v>775</v>
      </c>
      <c r="I359">
        <v>134328137</v>
      </c>
      <c r="W359">
        <v>449.17</v>
      </c>
    </row>
    <row r="360" spans="1:37" x14ac:dyDescent="0.25">
      <c r="A360">
        <v>322</v>
      </c>
      <c r="B360" t="s">
        <v>769</v>
      </c>
      <c r="C360" t="s">
        <v>776</v>
      </c>
      <c r="D360">
        <v>6.67</v>
      </c>
      <c r="E360">
        <v>1.33</v>
      </c>
      <c r="F360">
        <v>8</v>
      </c>
      <c r="G360" s="1">
        <v>7294</v>
      </c>
      <c r="H360" t="s">
        <v>629</v>
      </c>
      <c r="I360">
        <v>403314604</v>
      </c>
      <c r="U360">
        <v>6.67</v>
      </c>
    </row>
    <row r="361" spans="1:37" x14ac:dyDescent="0.25">
      <c r="A361">
        <v>323</v>
      </c>
      <c r="B361" t="s">
        <v>769</v>
      </c>
      <c r="C361" t="s">
        <v>776</v>
      </c>
      <c r="D361">
        <v>6.58</v>
      </c>
      <c r="E361">
        <v>1.32</v>
      </c>
      <c r="F361">
        <v>7.9</v>
      </c>
      <c r="G361" s="1">
        <v>7295</v>
      </c>
      <c r="H361" t="s">
        <v>777</v>
      </c>
      <c r="I361">
        <v>403314604</v>
      </c>
      <c r="U361">
        <v>6.58</v>
      </c>
    </row>
    <row r="362" spans="1:37" x14ac:dyDescent="0.25">
      <c r="A362">
        <v>324</v>
      </c>
      <c r="B362" t="s">
        <v>769</v>
      </c>
      <c r="C362" t="s">
        <v>778</v>
      </c>
      <c r="D362">
        <v>37.5</v>
      </c>
      <c r="E362">
        <v>7.5</v>
      </c>
      <c r="F362">
        <v>45</v>
      </c>
      <c r="G362" s="1">
        <v>7296</v>
      </c>
      <c r="H362" t="s">
        <v>779</v>
      </c>
      <c r="I362">
        <v>220430231</v>
      </c>
      <c r="W362">
        <v>37.5</v>
      </c>
    </row>
    <row r="363" spans="1:37" x14ac:dyDescent="0.25">
      <c r="A363">
        <v>325</v>
      </c>
      <c r="B363" t="s">
        <v>769</v>
      </c>
      <c r="C363" t="s">
        <v>712</v>
      </c>
      <c r="D363">
        <v>208.31</v>
      </c>
      <c r="E363">
        <v>41.66</v>
      </c>
      <c r="F363">
        <v>249.97</v>
      </c>
      <c r="G363" s="1">
        <v>7297</v>
      </c>
      <c r="H363" t="s">
        <v>780</v>
      </c>
      <c r="I363">
        <v>591272335</v>
      </c>
      <c r="W363">
        <v>208.31</v>
      </c>
    </row>
    <row r="364" spans="1:37" x14ac:dyDescent="0.25">
      <c r="A364">
        <v>326</v>
      </c>
      <c r="B364" t="s">
        <v>769</v>
      </c>
      <c r="C364" t="s">
        <v>781</v>
      </c>
      <c r="D364">
        <v>180</v>
      </c>
      <c r="F364">
        <v>180</v>
      </c>
      <c r="G364" s="1">
        <v>7298</v>
      </c>
      <c r="H364" t="s">
        <v>732</v>
      </c>
      <c r="W364">
        <v>180</v>
      </c>
    </row>
    <row r="365" spans="1:37" x14ac:dyDescent="0.25">
      <c r="A365">
        <v>327</v>
      </c>
      <c r="B365" t="s">
        <v>769</v>
      </c>
      <c r="C365" t="s">
        <v>116</v>
      </c>
      <c r="D365">
        <v>11.99</v>
      </c>
      <c r="E365">
        <v>2.4</v>
      </c>
      <c r="F365">
        <v>14.39</v>
      </c>
      <c r="G365" s="1">
        <v>7299</v>
      </c>
      <c r="H365" t="s">
        <v>415</v>
      </c>
      <c r="I365">
        <v>373142903</v>
      </c>
      <c r="AF365">
        <v>11.99</v>
      </c>
    </row>
    <row r="366" spans="1:37" x14ac:dyDescent="0.25">
      <c r="A366">
        <v>328</v>
      </c>
      <c r="B366" t="s">
        <v>769</v>
      </c>
      <c r="C366" t="s">
        <v>726</v>
      </c>
      <c r="D366">
        <v>750</v>
      </c>
      <c r="E366">
        <v>150</v>
      </c>
      <c r="F366">
        <v>900</v>
      </c>
      <c r="G366" s="1">
        <v>7300</v>
      </c>
      <c r="H366" t="s">
        <v>782</v>
      </c>
      <c r="I366">
        <v>261104352</v>
      </c>
      <c r="W366">
        <v>750</v>
      </c>
    </row>
    <row r="367" spans="1:37" x14ac:dyDescent="0.25">
      <c r="A367">
        <v>329</v>
      </c>
      <c r="B367" t="s">
        <v>783</v>
      </c>
      <c r="C367" t="s">
        <v>659</v>
      </c>
      <c r="D367">
        <v>46.9</v>
      </c>
      <c r="F367">
        <v>46.9</v>
      </c>
      <c r="G367" s="1">
        <v>7301</v>
      </c>
      <c r="H367" t="s">
        <v>784</v>
      </c>
      <c r="AK367">
        <v>46.9</v>
      </c>
    </row>
    <row r="368" spans="1:37" x14ac:dyDescent="0.25">
      <c r="A368">
        <v>330</v>
      </c>
      <c r="C368" t="s">
        <v>507</v>
      </c>
      <c r="G368" s="1">
        <v>7302</v>
      </c>
    </row>
    <row r="369" spans="1:37" x14ac:dyDescent="0.25">
      <c r="A369">
        <v>331</v>
      </c>
      <c r="B369" t="s">
        <v>783</v>
      </c>
      <c r="C369" t="s">
        <v>108</v>
      </c>
      <c r="D369">
        <v>11.6</v>
      </c>
      <c r="F369">
        <v>11.6</v>
      </c>
      <c r="G369" s="1">
        <v>7303</v>
      </c>
      <c r="H369" t="s">
        <v>785</v>
      </c>
      <c r="AK369">
        <v>11.6</v>
      </c>
    </row>
    <row r="370" spans="1:37" x14ac:dyDescent="0.25">
      <c r="A370">
        <v>332</v>
      </c>
      <c r="B370" t="s">
        <v>786</v>
      </c>
      <c r="C370" t="s">
        <v>110</v>
      </c>
      <c r="D370">
        <v>2033.85</v>
      </c>
      <c r="F370">
        <v>2033.85</v>
      </c>
      <c r="G370" s="1">
        <v>7304</v>
      </c>
      <c r="H370" t="s">
        <v>787</v>
      </c>
      <c r="AK370">
        <v>2033.85</v>
      </c>
    </row>
    <row r="371" spans="1:37" x14ac:dyDescent="0.25">
      <c r="A371">
        <v>333</v>
      </c>
      <c r="B371" t="s">
        <v>786</v>
      </c>
      <c r="C371" t="s">
        <v>108</v>
      </c>
      <c r="D371">
        <v>813.25</v>
      </c>
      <c r="F371">
        <v>813.25</v>
      </c>
      <c r="G371" s="1">
        <v>7305</v>
      </c>
      <c r="H371" t="s">
        <v>788</v>
      </c>
      <c r="AK371">
        <v>813.25</v>
      </c>
    </row>
    <row r="372" spans="1:37" x14ac:dyDescent="0.25">
      <c r="A372">
        <v>334</v>
      </c>
      <c r="B372" t="s">
        <v>783</v>
      </c>
      <c r="C372" t="s">
        <v>789</v>
      </c>
      <c r="D372">
        <v>144</v>
      </c>
      <c r="F372">
        <v>144</v>
      </c>
      <c r="G372" s="1">
        <v>7306</v>
      </c>
      <c r="H372" t="s">
        <v>790</v>
      </c>
      <c r="AK372">
        <v>144</v>
      </c>
    </row>
    <row r="373" spans="1:37" x14ac:dyDescent="0.25">
      <c r="A373">
        <v>335</v>
      </c>
      <c r="B373" t="s">
        <v>783</v>
      </c>
      <c r="C373" t="s">
        <v>791</v>
      </c>
      <c r="G373" s="1">
        <v>7307</v>
      </c>
    </row>
    <row r="374" spans="1:37" x14ac:dyDescent="0.25">
      <c r="A374">
        <v>336</v>
      </c>
      <c r="B374" t="s">
        <v>783</v>
      </c>
      <c r="C374" t="s">
        <v>108</v>
      </c>
      <c r="D374">
        <v>36</v>
      </c>
      <c r="F374">
        <v>36</v>
      </c>
      <c r="G374" s="1">
        <v>7308</v>
      </c>
      <c r="H374" t="s">
        <v>792</v>
      </c>
      <c r="AK374">
        <v>36</v>
      </c>
    </row>
    <row r="375" spans="1:37" x14ac:dyDescent="0.25">
      <c r="A375">
        <v>337</v>
      </c>
      <c r="B375" t="s">
        <v>783</v>
      </c>
      <c r="C375" t="s">
        <v>793</v>
      </c>
      <c r="D375">
        <v>172.8</v>
      </c>
      <c r="F375">
        <v>172.8</v>
      </c>
      <c r="G375" s="1">
        <v>7309</v>
      </c>
      <c r="H375" t="s">
        <v>794</v>
      </c>
      <c r="AK375">
        <v>172.8</v>
      </c>
    </row>
    <row r="376" spans="1:37" x14ac:dyDescent="0.25">
      <c r="A376">
        <v>338</v>
      </c>
      <c r="B376" t="s">
        <v>783</v>
      </c>
      <c r="C376" t="s">
        <v>108</v>
      </c>
      <c r="D376">
        <v>43.2</v>
      </c>
      <c r="F376">
        <v>43.2</v>
      </c>
      <c r="G376" s="1">
        <v>7310</v>
      </c>
      <c r="H376" t="s">
        <v>795</v>
      </c>
      <c r="AK376">
        <v>43.2</v>
      </c>
    </row>
    <row r="377" spans="1:37" x14ac:dyDescent="0.25">
      <c r="A377">
        <v>339</v>
      </c>
      <c r="B377" t="s">
        <v>783</v>
      </c>
      <c r="C377" t="s">
        <v>796</v>
      </c>
      <c r="D377">
        <v>108</v>
      </c>
      <c r="F377">
        <v>108</v>
      </c>
      <c r="G377" s="1">
        <v>7311</v>
      </c>
      <c r="H377" t="s">
        <v>794</v>
      </c>
      <c r="AK377">
        <v>108</v>
      </c>
    </row>
    <row r="378" spans="1:37" x14ac:dyDescent="0.25">
      <c r="A378">
        <v>340</v>
      </c>
      <c r="B378" t="s">
        <v>783</v>
      </c>
      <c r="C378" t="s">
        <v>108</v>
      </c>
      <c r="D378">
        <v>27</v>
      </c>
      <c r="F378">
        <v>27</v>
      </c>
      <c r="G378" s="1">
        <v>7312</v>
      </c>
      <c r="H378" t="s">
        <v>797</v>
      </c>
      <c r="AK378">
        <v>27</v>
      </c>
    </row>
    <row r="379" spans="1:37" x14ac:dyDescent="0.25">
      <c r="A379">
        <v>341</v>
      </c>
      <c r="B379" t="s">
        <v>783</v>
      </c>
      <c r="C379" t="s">
        <v>798</v>
      </c>
      <c r="D379">
        <v>200</v>
      </c>
      <c r="F379">
        <v>200</v>
      </c>
      <c r="G379" s="3">
        <v>7313</v>
      </c>
      <c r="H379" t="s">
        <v>799</v>
      </c>
      <c r="W379">
        <v>200</v>
      </c>
    </row>
    <row r="380" spans="1:37" x14ac:dyDescent="0.25">
      <c r="A380">
        <v>342</v>
      </c>
      <c r="B380" t="s">
        <v>800</v>
      </c>
      <c r="C380" t="s">
        <v>801</v>
      </c>
      <c r="D380">
        <v>100</v>
      </c>
      <c r="F380">
        <v>100</v>
      </c>
      <c r="G380" s="1">
        <v>7314</v>
      </c>
      <c r="H380" t="s">
        <v>802</v>
      </c>
      <c r="W380">
        <v>100</v>
      </c>
    </row>
    <row r="381" spans="1:37" x14ac:dyDescent="0.25">
      <c r="A381">
        <v>343</v>
      </c>
      <c r="B381" t="s">
        <v>800</v>
      </c>
      <c r="C381" t="s">
        <v>749</v>
      </c>
      <c r="D381">
        <v>575.9</v>
      </c>
      <c r="E381">
        <v>115.18</v>
      </c>
      <c r="F381">
        <v>691.08</v>
      </c>
      <c r="G381" s="1">
        <v>7315</v>
      </c>
      <c r="H381" t="s">
        <v>803</v>
      </c>
      <c r="I381">
        <v>440180489</v>
      </c>
      <c r="W381">
        <v>575.9</v>
      </c>
    </row>
    <row r="382" spans="1:37" x14ac:dyDescent="0.25">
      <c r="A382">
        <v>344</v>
      </c>
      <c r="B382" t="s">
        <v>800</v>
      </c>
      <c r="C382" t="s">
        <v>163</v>
      </c>
      <c r="D382">
        <v>240.18</v>
      </c>
      <c r="E382">
        <v>24.44</v>
      </c>
      <c r="F382">
        <v>264.62</v>
      </c>
      <c r="G382" s="1">
        <v>7316</v>
      </c>
      <c r="H382" t="s">
        <v>804</v>
      </c>
      <c r="I382">
        <v>536153357</v>
      </c>
      <c r="AC382">
        <v>240.18</v>
      </c>
    </row>
    <row r="383" spans="1:37" x14ac:dyDescent="0.25">
      <c r="A383">
        <v>345</v>
      </c>
      <c r="G383" s="1">
        <v>7317</v>
      </c>
      <c r="H383" t="s">
        <v>507</v>
      </c>
    </row>
    <row r="384" spans="1:37" x14ac:dyDescent="0.25">
      <c r="A384">
        <v>346</v>
      </c>
      <c r="B384" t="s">
        <v>786</v>
      </c>
      <c r="C384" t="s">
        <v>106</v>
      </c>
      <c r="D384">
        <v>404.47</v>
      </c>
      <c r="F384">
        <v>404.47</v>
      </c>
      <c r="G384" s="1">
        <v>7318</v>
      </c>
      <c r="H384" t="s">
        <v>805</v>
      </c>
      <c r="AK384">
        <v>404.47</v>
      </c>
    </row>
    <row r="385" spans="1:37" x14ac:dyDescent="0.25">
      <c r="A385">
        <v>347</v>
      </c>
      <c r="B385" t="s">
        <v>786</v>
      </c>
      <c r="C385" t="s">
        <v>108</v>
      </c>
      <c r="D385">
        <v>7.2</v>
      </c>
      <c r="F385">
        <v>7.2</v>
      </c>
      <c r="G385" s="1">
        <v>7319</v>
      </c>
      <c r="H385" t="s">
        <v>109</v>
      </c>
      <c r="AK385">
        <v>7.2</v>
      </c>
    </row>
    <row r="386" spans="1:37" x14ac:dyDescent="0.25">
      <c r="A386">
        <v>348</v>
      </c>
      <c r="B386" t="s">
        <v>786</v>
      </c>
      <c r="C386" t="s">
        <v>492</v>
      </c>
      <c r="D386">
        <v>982.68</v>
      </c>
      <c r="F386">
        <v>982.68</v>
      </c>
      <c r="G386" s="1">
        <v>7320</v>
      </c>
      <c r="H386" t="s">
        <v>806</v>
      </c>
      <c r="AK386">
        <v>982.68</v>
      </c>
    </row>
    <row r="387" spans="1:37" x14ac:dyDescent="0.25">
      <c r="A387">
        <v>349</v>
      </c>
      <c r="B387" t="s">
        <v>786</v>
      </c>
      <c r="C387" t="s">
        <v>108</v>
      </c>
      <c r="D387">
        <v>25.32</v>
      </c>
      <c r="F387">
        <v>25.32</v>
      </c>
      <c r="G387" s="1">
        <v>7321</v>
      </c>
      <c r="H387" t="s">
        <v>109</v>
      </c>
      <c r="AK387">
        <v>25.32</v>
      </c>
    </row>
    <row r="388" spans="1:37" x14ac:dyDescent="0.25">
      <c r="A388">
        <v>350</v>
      </c>
      <c r="B388" t="s">
        <v>807</v>
      </c>
      <c r="C388" t="s">
        <v>539</v>
      </c>
      <c r="D388">
        <v>325</v>
      </c>
      <c r="E388">
        <v>65</v>
      </c>
      <c r="F388">
        <v>390</v>
      </c>
      <c r="G388" s="1">
        <v>7322</v>
      </c>
      <c r="H388" t="s">
        <v>808</v>
      </c>
      <c r="I388">
        <v>812181463</v>
      </c>
      <c r="W388">
        <v>325</v>
      </c>
    </row>
    <row r="389" spans="1:37" x14ac:dyDescent="0.25">
      <c r="A389">
        <v>351</v>
      </c>
      <c r="B389" t="s">
        <v>807</v>
      </c>
      <c r="C389" t="s">
        <v>492</v>
      </c>
      <c r="D389">
        <v>15.75</v>
      </c>
      <c r="F389">
        <v>15.75</v>
      </c>
      <c r="G389" s="1">
        <v>7323</v>
      </c>
      <c r="H389" t="s">
        <v>809</v>
      </c>
      <c r="W389">
        <v>15.75</v>
      </c>
    </row>
    <row r="390" spans="1:37" x14ac:dyDescent="0.25">
      <c r="A390">
        <v>352</v>
      </c>
      <c r="B390" t="s">
        <v>786</v>
      </c>
      <c r="C390" t="s">
        <v>810</v>
      </c>
      <c r="D390">
        <v>200</v>
      </c>
      <c r="F390">
        <v>200</v>
      </c>
      <c r="G390" s="1">
        <v>7324</v>
      </c>
      <c r="H390" t="s">
        <v>811</v>
      </c>
      <c r="W390">
        <v>200</v>
      </c>
    </row>
    <row r="391" spans="1:37" x14ac:dyDescent="0.25">
      <c r="A391">
        <v>353</v>
      </c>
      <c r="B391" t="s">
        <v>786</v>
      </c>
      <c r="C391" t="s">
        <v>812</v>
      </c>
      <c r="D391">
        <v>200</v>
      </c>
      <c r="F391">
        <v>200</v>
      </c>
      <c r="G391" s="1">
        <v>7325</v>
      </c>
      <c r="H391" t="s">
        <v>811</v>
      </c>
      <c r="W391">
        <v>200</v>
      </c>
    </row>
    <row r="392" spans="1:37" x14ac:dyDescent="0.25">
      <c r="A392">
        <v>354</v>
      </c>
      <c r="B392" t="s">
        <v>786</v>
      </c>
      <c r="C392" t="s">
        <v>813</v>
      </c>
      <c r="D392">
        <v>25</v>
      </c>
      <c r="F392">
        <v>25</v>
      </c>
      <c r="G392" s="1">
        <v>7326</v>
      </c>
      <c r="H392" t="s">
        <v>814</v>
      </c>
      <c r="AC392">
        <v>25</v>
      </c>
    </row>
    <row r="393" spans="1:37" x14ac:dyDescent="0.25">
      <c r="A393">
        <v>355</v>
      </c>
      <c r="B393" t="s">
        <v>815</v>
      </c>
      <c r="C393" t="s">
        <v>816</v>
      </c>
      <c r="D393">
        <v>26</v>
      </c>
      <c r="F393">
        <v>26</v>
      </c>
      <c r="G393" s="1">
        <v>7327</v>
      </c>
      <c r="H393" t="s">
        <v>817</v>
      </c>
      <c r="W393">
        <v>26</v>
      </c>
    </row>
    <row r="394" spans="1:37" x14ac:dyDescent="0.25">
      <c r="A394">
        <v>356</v>
      </c>
      <c r="B394" t="s">
        <v>786</v>
      </c>
      <c r="C394" t="s">
        <v>166</v>
      </c>
      <c r="D394">
        <v>330</v>
      </c>
      <c r="F394">
        <v>330</v>
      </c>
      <c r="G394" s="1">
        <v>7328</v>
      </c>
      <c r="H394" t="s">
        <v>818</v>
      </c>
      <c r="U394">
        <v>60</v>
      </c>
      <c r="W394">
        <v>270</v>
      </c>
    </row>
    <row r="395" spans="1:37" x14ac:dyDescent="0.25">
      <c r="A395">
        <v>357</v>
      </c>
      <c r="B395" t="s">
        <v>786</v>
      </c>
      <c r="C395" t="s">
        <v>776</v>
      </c>
      <c r="D395">
        <v>19.170000000000002</v>
      </c>
      <c r="E395">
        <v>3.83</v>
      </c>
      <c r="F395">
        <v>23</v>
      </c>
      <c r="G395" s="1">
        <v>7329</v>
      </c>
      <c r="H395" t="s">
        <v>843</v>
      </c>
      <c r="I395">
        <v>403314604</v>
      </c>
      <c r="W395">
        <v>19.170000000000002</v>
      </c>
    </row>
    <row r="396" spans="1:37" x14ac:dyDescent="0.25">
      <c r="A396">
        <v>358</v>
      </c>
      <c r="B396" t="s">
        <v>786</v>
      </c>
      <c r="C396" t="s">
        <v>844</v>
      </c>
      <c r="D396">
        <v>8.35</v>
      </c>
      <c r="F396">
        <v>8.35</v>
      </c>
      <c r="G396" s="1">
        <v>7330</v>
      </c>
      <c r="H396" t="s">
        <v>772</v>
      </c>
      <c r="U396">
        <v>8.35</v>
      </c>
    </row>
    <row r="397" spans="1:37" x14ac:dyDescent="0.25">
      <c r="A397">
        <v>359</v>
      </c>
      <c r="B397" t="s">
        <v>786</v>
      </c>
      <c r="C397" t="s">
        <v>845</v>
      </c>
      <c r="D397">
        <v>7</v>
      </c>
      <c r="F397">
        <v>7</v>
      </c>
      <c r="G397" s="1">
        <v>7331</v>
      </c>
      <c r="H397" t="s">
        <v>725</v>
      </c>
      <c r="W397">
        <v>7</v>
      </c>
    </row>
    <row r="398" spans="1:37" x14ac:dyDescent="0.25">
      <c r="A398">
        <v>360</v>
      </c>
      <c r="B398" t="s">
        <v>786</v>
      </c>
      <c r="C398" t="s">
        <v>776</v>
      </c>
      <c r="D398">
        <v>10</v>
      </c>
      <c r="F398">
        <v>10</v>
      </c>
      <c r="G398" s="1">
        <v>7332</v>
      </c>
      <c r="H398" t="s">
        <v>843</v>
      </c>
      <c r="W398">
        <v>10</v>
      </c>
    </row>
    <row r="399" spans="1:37" x14ac:dyDescent="0.25">
      <c r="A399">
        <v>361</v>
      </c>
      <c r="B399" t="s">
        <v>786</v>
      </c>
      <c r="C399" t="s">
        <v>846</v>
      </c>
      <c r="D399">
        <v>200</v>
      </c>
      <c r="F399">
        <v>200</v>
      </c>
      <c r="G399" s="1">
        <v>7333</v>
      </c>
      <c r="H399" t="s">
        <v>847</v>
      </c>
      <c r="W399">
        <v>200</v>
      </c>
    </row>
    <row r="400" spans="1:37" x14ac:dyDescent="0.25">
      <c r="A400">
        <v>362</v>
      </c>
      <c r="B400" t="s">
        <v>786</v>
      </c>
      <c r="C400" t="s">
        <v>848</v>
      </c>
      <c r="D400">
        <v>870</v>
      </c>
      <c r="E400">
        <v>174</v>
      </c>
      <c r="F400">
        <v>1044</v>
      </c>
      <c r="G400" s="3">
        <v>7334</v>
      </c>
      <c r="H400" t="s">
        <v>849</v>
      </c>
      <c r="I400">
        <v>867389069</v>
      </c>
      <c r="W400">
        <v>870</v>
      </c>
    </row>
    <row r="401" spans="1:47" x14ac:dyDescent="0.25">
      <c r="A401">
        <v>363</v>
      </c>
      <c r="B401" t="s">
        <v>786</v>
      </c>
      <c r="C401" t="s">
        <v>177</v>
      </c>
      <c r="D401" s="5">
        <v>27</v>
      </c>
      <c r="E401" s="5"/>
      <c r="F401" s="5">
        <v>27</v>
      </c>
      <c r="G401" s="1" t="s">
        <v>175</v>
      </c>
      <c r="H401" t="s">
        <v>178</v>
      </c>
      <c r="AI401">
        <v>27</v>
      </c>
    </row>
    <row r="402" spans="1:47" x14ac:dyDescent="0.25">
      <c r="A402">
        <v>364</v>
      </c>
      <c r="B402" t="s">
        <v>738</v>
      </c>
      <c r="C402" t="s">
        <v>177</v>
      </c>
      <c r="D402" s="5">
        <v>77.58</v>
      </c>
      <c r="E402" s="5"/>
      <c r="F402" s="5">
        <v>77.58</v>
      </c>
      <c r="G402" s="1" t="s">
        <v>175</v>
      </c>
      <c r="H402" t="s">
        <v>179</v>
      </c>
      <c r="AI402">
        <v>77.58</v>
      </c>
    </row>
    <row r="403" spans="1:47" x14ac:dyDescent="0.25">
      <c r="A403">
        <v>365</v>
      </c>
      <c r="B403" t="s">
        <v>738</v>
      </c>
      <c r="C403" t="s">
        <v>177</v>
      </c>
      <c r="D403" s="5">
        <v>240.33</v>
      </c>
      <c r="E403" s="5"/>
      <c r="F403" s="5">
        <v>240.33</v>
      </c>
      <c r="G403" s="1" t="s">
        <v>175</v>
      </c>
      <c r="H403" t="s">
        <v>180</v>
      </c>
      <c r="U403">
        <v>240.33</v>
      </c>
    </row>
    <row r="404" spans="1:47" x14ac:dyDescent="0.25">
      <c r="A404">
        <v>366</v>
      </c>
      <c r="B404" t="s">
        <v>738</v>
      </c>
      <c r="C404" t="s">
        <v>287</v>
      </c>
      <c r="D404" s="5">
        <v>72</v>
      </c>
      <c r="F404" s="5">
        <v>72</v>
      </c>
      <c r="G404" s="1" t="s">
        <v>175</v>
      </c>
      <c r="H404" t="s">
        <v>516</v>
      </c>
      <c r="I404" s="3"/>
      <c r="AC404">
        <v>72</v>
      </c>
    </row>
    <row r="405" spans="1:47" x14ac:dyDescent="0.25">
      <c r="A405">
        <v>367</v>
      </c>
      <c r="B405" t="s">
        <v>850</v>
      </c>
      <c r="C405" t="s">
        <v>851</v>
      </c>
      <c r="D405" s="5">
        <v>3000</v>
      </c>
      <c r="F405" s="5">
        <v>3000</v>
      </c>
      <c r="G405" s="1" t="s">
        <v>852</v>
      </c>
      <c r="H405" t="s">
        <v>853</v>
      </c>
      <c r="AL405">
        <v>3000</v>
      </c>
    </row>
    <row r="406" spans="1:47" x14ac:dyDescent="0.25">
      <c r="A406" t="s">
        <v>2</v>
      </c>
      <c r="D406">
        <f>SUM(D307:D405)</f>
        <v>36270.890000000007</v>
      </c>
      <c r="E406">
        <f>SUM(E307:E405)</f>
        <v>4247.2299999999996</v>
      </c>
      <c r="F406">
        <f>SUM(F307:F405)</f>
        <v>40518.12000000001</v>
      </c>
      <c r="J406">
        <f t="shared" ref="J406:AT406" si="8">SUM(J307:J405)</f>
        <v>34.47</v>
      </c>
      <c r="K406">
        <f t="shared" si="8"/>
        <v>0</v>
      </c>
      <c r="L406">
        <f t="shared" si="8"/>
        <v>0</v>
      </c>
      <c r="M406">
        <f t="shared" si="8"/>
        <v>11.57</v>
      </c>
      <c r="N406">
        <f t="shared" si="8"/>
        <v>0</v>
      </c>
      <c r="O406">
        <f t="shared" si="8"/>
        <v>0</v>
      </c>
      <c r="P406">
        <f t="shared" si="8"/>
        <v>40</v>
      </c>
      <c r="Q406">
        <f t="shared" si="8"/>
        <v>0</v>
      </c>
      <c r="R406">
        <f t="shared" si="8"/>
        <v>166.41</v>
      </c>
      <c r="S406">
        <f t="shared" si="8"/>
        <v>0</v>
      </c>
      <c r="T406">
        <f t="shared" si="8"/>
        <v>5447.32</v>
      </c>
      <c r="U406">
        <f t="shared" si="8"/>
        <v>359.31</v>
      </c>
      <c r="V406">
        <f t="shared" si="8"/>
        <v>0</v>
      </c>
      <c r="W406">
        <f t="shared" si="8"/>
        <v>9776.7100000000009</v>
      </c>
      <c r="X406">
        <f t="shared" si="8"/>
        <v>0</v>
      </c>
      <c r="Y406">
        <f t="shared" si="8"/>
        <v>0</v>
      </c>
      <c r="Z406">
        <f t="shared" si="8"/>
        <v>3490</v>
      </c>
      <c r="AA406">
        <f t="shared" si="8"/>
        <v>0</v>
      </c>
      <c r="AB406">
        <f t="shared" si="8"/>
        <v>0</v>
      </c>
      <c r="AC406">
        <f t="shared" si="8"/>
        <v>391</v>
      </c>
      <c r="AD406">
        <f t="shared" si="8"/>
        <v>297.5</v>
      </c>
      <c r="AE406">
        <f t="shared" si="8"/>
        <v>0</v>
      </c>
      <c r="AF406">
        <f t="shared" si="8"/>
        <v>11.99</v>
      </c>
      <c r="AG406">
        <f t="shared" si="8"/>
        <v>0</v>
      </c>
      <c r="AH406">
        <f t="shared" si="8"/>
        <v>161.69999999999999</v>
      </c>
      <c r="AI406">
        <f t="shared" si="8"/>
        <v>861.2600000000001</v>
      </c>
      <c r="AJ406">
        <f t="shared" si="8"/>
        <v>0</v>
      </c>
      <c r="AK406">
        <f t="shared" si="8"/>
        <v>4937.2699999999995</v>
      </c>
      <c r="AL406">
        <f t="shared" si="8"/>
        <v>3000</v>
      </c>
      <c r="AM406">
        <f t="shared" si="8"/>
        <v>0</v>
      </c>
      <c r="AN406">
        <f t="shared" si="8"/>
        <v>0</v>
      </c>
      <c r="AO406">
        <f t="shared" si="8"/>
        <v>0</v>
      </c>
      <c r="AP406">
        <f t="shared" si="8"/>
        <v>0</v>
      </c>
      <c r="AQ406">
        <f t="shared" si="8"/>
        <v>7284.38</v>
      </c>
      <c r="AR406">
        <f t="shared" si="8"/>
        <v>0</v>
      </c>
      <c r="AS406">
        <f t="shared" si="8"/>
        <v>0</v>
      </c>
      <c r="AT406">
        <f t="shared" si="8"/>
        <v>0</v>
      </c>
    </row>
    <row r="408" spans="1:47" x14ac:dyDescent="0.25">
      <c r="AU408">
        <f>SUM(AU309:AU407)</f>
        <v>0</v>
      </c>
    </row>
    <row r="411" spans="1:47" x14ac:dyDescent="0.25">
      <c r="A411">
        <v>44166</v>
      </c>
      <c r="D411" t="s">
        <v>0</v>
      </c>
      <c r="E411" t="s">
        <v>1</v>
      </c>
      <c r="F411" t="s">
        <v>2</v>
      </c>
      <c r="G411" t="s">
        <v>3</v>
      </c>
      <c r="H411" t="s">
        <v>4</v>
      </c>
      <c r="I411" t="s">
        <v>5</v>
      </c>
      <c r="J411" t="s">
        <v>6</v>
      </c>
      <c r="K411" t="s">
        <v>7</v>
      </c>
      <c r="L411" t="s">
        <v>8</v>
      </c>
      <c r="M411" t="s">
        <v>9</v>
      </c>
      <c r="N411" t="s">
        <v>10</v>
      </c>
      <c r="O411" t="s">
        <v>11</v>
      </c>
      <c r="P411" t="s">
        <v>12</v>
      </c>
      <c r="Q411" t="s">
        <v>13</v>
      </c>
      <c r="R411" t="s">
        <v>14</v>
      </c>
      <c r="S411" t="s">
        <v>15</v>
      </c>
      <c r="T411" t="s">
        <v>16</v>
      </c>
      <c r="U411" t="s">
        <v>17</v>
      </c>
      <c r="V411" t="s">
        <v>18</v>
      </c>
      <c r="W411" t="s">
        <v>19</v>
      </c>
      <c r="X411" t="s">
        <v>20</v>
      </c>
      <c r="Y411" t="s">
        <v>21</v>
      </c>
      <c r="Z411" t="s">
        <v>22</v>
      </c>
      <c r="AA411" t="s">
        <v>23</v>
      </c>
      <c r="AB411" t="s">
        <v>24</v>
      </c>
      <c r="AC411" t="s">
        <v>25</v>
      </c>
      <c r="AD411" t="s">
        <v>26</v>
      </c>
      <c r="AE411" t="s">
        <v>27</v>
      </c>
      <c r="AF411" t="s">
        <v>28</v>
      </c>
      <c r="AG411" t="s">
        <v>29</v>
      </c>
      <c r="AH411" t="s">
        <v>30</v>
      </c>
      <c r="AI411" t="s">
        <v>31</v>
      </c>
      <c r="AJ411" t="s">
        <v>32</v>
      </c>
      <c r="AK411" t="s">
        <v>33</v>
      </c>
      <c r="AL411" t="s">
        <v>34</v>
      </c>
      <c r="AM411" t="s">
        <v>35</v>
      </c>
      <c r="AN411" t="s">
        <v>36</v>
      </c>
      <c r="AO411" t="s">
        <v>37</v>
      </c>
      <c r="AP411" t="s">
        <v>38</v>
      </c>
      <c r="AQ411" t="s">
        <v>47</v>
      </c>
    </row>
    <row r="412" spans="1:47" x14ac:dyDescent="0.25">
      <c r="A412" t="s">
        <v>40</v>
      </c>
      <c r="B412" t="s">
        <v>41</v>
      </c>
      <c r="C412" t="s">
        <v>42</v>
      </c>
    </row>
    <row r="413" spans="1:47" x14ac:dyDescent="0.25">
      <c r="A413">
        <v>368</v>
      </c>
      <c r="B413" t="s">
        <v>859</v>
      </c>
      <c r="C413" t="s">
        <v>310</v>
      </c>
      <c r="D413">
        <v>2860</v>
      </c>
      <c r="F413">
        <v>2860</v>
      </c>
      <c r="G413" s="1">
        <v>7335</v>
      </c>
      <c r="H413" t="s">
        <v>860</v>
      </c>
      <c r="Y413">
        <v>2860</v>
      </c>
    </row>
    <row r="414" spans="1:47" x14ac:dyDescent="0.25">
      <c r="A414">
        <v>369</v>
      </c>
      <c r="B414" t="s">
        <v>859</v>
      </c>
      <c r="C414" t="s">
        <v>861</v>
      </c>
      <c r="D414">
        <v>25</v>
      </c>
      <c r="F414">
        <v>25</v>
      </c>
      <c r="G414" s="1">
        <v>7336</v>
      </c>
      <c r="H414" t="s">
        <v>862</v>
      </c>
      <c r="W414">
        <v>25</v>
      </c>
    </row>
    <row r="415" spans="1:47" x14ac:dyDescent="0.25">
      <c r="A415">
        <v>370</v>
      </c>
      <c r="B415" t="s">
        <v>863</v>
      </c>
      <c r="C415" t="s">
        <v>135</v>
      </c>
      <c r="D415">
        <v>127.97</v>
      </c>
      <c r="E415">
        <v>25.56</v>
      </c>
      <c r="F415">
        <v>153.53</v>
      </c>
      <c r="G415" s="1">
        <v>7337</v>
      </c>
      <c r="H415" t="s">
        <v>906</v>
      </c>
      <c r="I415">
        <v>727255821</v>
      </c>
      <c r="AS415">
        <v>127.97</v>
      </c>
    </row>
    <row r="416" spans="1:47" x14ac:dyDescent="0.25">
      <c r="A416">
        <v>371</v>
      </c>
      <c r="B416" t="s">
        <v>863</v>
      </c>
      <c r="C416" t="s">
        <v>119</v>
      </c>
      <c r="D416">
        <v>60.63</v>
      </c>
      <c r="E416">
        <v>12.12</v>
      </c>
      <c r="F416">
        <v>72.75</v>
      </c>
      <c r="G416" s="1">
        <v>7338</v>
      </c>
      <c r="H416" t="s">
        <v>864</v>
      </c>
      <c r="I416">
        <v>350046983</v>
      </c>
      <c r="W416">
        <v>60.63</v>
      </c>
    </row>
    <row r="417" spans="1:45" x14ac:dyDescent="0.25">
      <c r="A417">
        <v>372</v>
      </c>
      <c r="B417" t="s">
        <v>863</v>
      </c>
      <c r="C417" t="s">
        <v>865</v>
      </c>
      <c r="D417">
        <v>10</v>
      </c>
      <c r="F417">
        <v>10</v>
      </c>
      <c r="G417" s="1">
        <v>7339</v>
      </c>
      <c r="H417" t="s">
        <v>866</v>
      </c>
      <c r="W417">
        <v>10</v>
      </c>
    </row>
    <row r="418" spans="1:45" x14ac:dyDescent="0.25">
      <c r="A418">
        <v>373</v>
      </c>
      <c r="B418" t="s">
        <v>863</v>
      </c>
      <c r="C418" t="s">
        <v>203</v>
      </c>
      <c r="D418">
        <v>101.04</v>
      </c>
      <c r="F418">
        <v>101.04</v>
      </c>
      <c r="G418" s="1">
        <v>7340</v>
      </c>
      <c r="H418" t="s">
        <v>867</v>
      </c>
      <c r="J418">
        <v>101.04</v>
      </c>
    </row>
    <row r="419" spans="1:45" x14ac:dyDescent="0.25">
      <c r="A419">
        <v>374</v>
      </c>
      <c r="B419" t="s">
        <v>863</v>
      </c>
      <c r="C419" t="s">
        <v>49</v>
      </c>
      <c r="D419">
        <v>349.69</v>
      </c>
      <c r="E419">
        <v>69.94</v>
      </c>
      <c r="F419">
        <v>419.63</v>
      </c>
      <c r="G419" s="1">
        <v>7341</v>
      </c>
      <c r="H419" t="s">
        <v>868</v>
      </c>
      <c r="I419">
        <v>179725613</v>
      </c>
      <c r="W419">
        <v>48</v>
      </c>
      <c r="AB419">
        <v>301.69</v>
      </c>
    </row>
    <row r="420" spans="1:45" x14ac:dyDescent="0.25">
      <c r="A420">
        <v>375</v>
      </c>
      <c r="B420" t="s">
        <v>869</v>
      </c>
      <c r="C420" t="s">
        <v>459</v>
      </c>
      <c r="D420">
        <v>216</v>
      </c>
      <c r="E420">
        <v>43.2</v>
      </c>
      <c r="F420">
        <v>259.2</v>
      </c>
      <c r="G420">
        <v>7342</v>
      </c>
      <c r="H420" t="s">
        <v>870</v>
      </c>
      <c r="I420">
        <v>896303105</v>
      </c>
      <c r="W420">
        <v>144</v>
      </c>
      <c r="AJ420">
        <v>72</v>
      </c>
    </row>
    <row r="421" spans="1:45" x14ac:dyDescent="0.25">
      <c r="A421">
        <v>376</v>
      </c>
      <c r="B421" t="s">
        <v>871</v>
      </c>
      <c r="C421" t="s">
        <v>810</v>
      </c>
      <c r="G421" s="1">
        <v>7343</v>
      </c>
      <c r="H421" t="s">
        <v>872</v>
      </c>
    </row>
    <row r="422" spans="1:45" x14ac:dyDescent="0.25">
      <c r="A422">
        <v>377</v>
      </c>
      <c r="B422" t="s">
        <v>871</v>
      </c>
      <c r="C422" t="s">
        <v>873</v>
      </c>
      <c r="G422" s="1">
        <v>7344</v>
      </c>
      <c r="H422" t="s">
        <v>874</v>
      </c>
    </row>
    <row r="423" spans="1:45" x14ac:dyDescent="0.25">
      <c r="A423">
        <v>378</v>
      </c>
      <c r="B423" t="s">
        <v>871</v>
      </c>
      <c r="C423" t="s">
        <v>113</v>
      </c>
      <c r="D423">
        <v>707.2</v>
      </c>
      <c r="F423">
        <v>707.2</v>
      </c>
      <c r="G423" s="1">
        <v>7345</v>
      </c>
      <c r="H423" t="s">
        <v>875</v>
      </c>
      <c r="AI423">
        <v>707.2</v>
      </c>
    </row>
    <row r="424" spans="1:45" x14ac:dyDescent="0.25">
      <c r="A424">
        <v>379</v>
      </c>
      <c r="B424" t="s">
        <v>876</v>
      </c>
      <c r="C424" t="s">
        <v>877</v>
      </c>
      <c r="D424">
        <v>62.5</v>
      </c>
      <c r="E424">
        <v>12.5</v>
      </c>
      <c r="F424">
        <v>75</v>
      </c>
      <c r="G424" s="1">
        <v>7346</v>
      </c>
      <c r="H424" t="s">
        <v>907</v>
      </c>
      <c r="I424">
        <v>812181463</v>
      </c>
      <c r="AS424">
        <v>62.5</v>
      </c>
    </row>
    <row r="425" spans="1:45" x14ac:dyDescent="0.25">
      <c r="A425">
        <v>380</v>
      </c>
      <c r="B425" t="s">
        <v>876</v>
      </c>
      <c r="C425" t="s">
        <v>203</v>
      </c>
      <c r="D425">
        <v>13.55</v>
      </c>
      <c r="F425">
        <v>13.55</v>
      </c>
      <c r="G425" s="1">
        <v>7347</v>
      </c>
      <c r="H425" t="s">
        <v>305</v>
      </c>
      <c r="M425">
        <v>13.55</v>
      </c>
    </row>
    <row r="426" spans="1:45" x14ac:dyDescent="0.25">
      <c r="A426">
        <v>381</v>
      </c>
      <c r="B426" t="s">
        <v>876</v>
      </c>
      <c r="C426" t="s">
        <v>203</v>
      </c>
      <c r="D426">
        <v>64.91</v>
      </c>
      <c r="F426">
        <v>64.91</v>
      </c>
      <c r="G426" s="1">
        <v>7348</v>
      </c>
      <c r="H426" t="s">
        <v>878</v>
      </c>
      <c r="M426">
        <v>64.91</v>
      </c>
    </row>
    <row r="427" spans="1:45" x14ac:dyDescent="0.25">
      <c r="A427">
        <v>382</v>
      </c>
      <c r="B427" t="s">
        <v>879</v>
      </c>
      <c r="C427" t="s">
        <v>880</v>
      </c>
      <c r="D427">
        <v>128.29</v>
      </c>
      <c r="E427">
        <v>25.66</v>
      </c>
      <c r="F427">
        <v>153.94999999999999</v>
      </c>
      <c r="G427" s="1">
        <v>7349</v>
      </c>
      <c r="H427" t="s">
        <v>881</v>
      </c>
      <c r="I427">
        <v>562593618</v>
      </c>
      <c r="AS427">
        <v>128.29</v>
      </c>
    </row>
    <row r="428" spans="1:45" x14ac:dyDescent="0.25">
      <c r="A428">
        <v>383</v>
      </c>
      <c r="B428" t="s">
        <v>879</v>
      </c>
      <c r="C428" t="s">
        <v>135</v>
      </c>
      <c r="D428">
        <v>14.64</v>
      </c>
      <c r="E428">
        <v>2.94</v>
      </c>
      <c r="F428">
        <v>17.579999999999998</v>
      </c>
      <c r="G428" s="1">
        <v>7350</v>
      </c>
      <c r="H428" t="s">
        <v>882</v>
      </c>
      <c r="I428">
        <v>348817659</v>
      </c>
      <c r="U428">
        <v>14.64</v>
      </c>
    </row>
    <row r="429" spans="1:45" x14ac:dyDescent="0.25">
      <c r="A429">
        <v>384</v>
      </c>
      <c r="B429" t="s">
        <v>879</v>
      </c>
      <c r="C429" t="s">
        <v>155</v>
      </c>
      <c r="D429">
        <v>49.17</v>
      </c>
      <c r="F429">
        <v>49.17</v>
      </c>
      <c r="G429" s="1">
        <v>7351</v>
      </c>
      <c r="H429" t="s">
        <v>883</v>
      </c>
      <c r="W429">
        <v>49.17</v>
      </c>
    </row>
    <row r="430" spans="1:45" x14ac:dyDescent="0.25">
      <c r="A430">
        <v>385</v>
      </c>
      <c r="B430" t="s">
        <v>879</v>
      </c>
      <c r="C430" t="s">
        <v>205</v>
      </c>
      <c r="D430">
        <v>161.05000000000001</v>
      </c>
      <c r="E430">
        <v>8.0500000000000007</v>
      </c>
      <c r="F430">
        <v>169.1</v>
      </c>
      <c r="G430" s="1">
        <v>7352</v>
      </c>
      <c r="H430" t="s">
        <v>206</v>
      </c>
      <c r="I430">
        <v>559097889</v>
      </c>
      <c r="R430">
        <v>161.05000000000001</v>
      </c>
    </row>
    <row r="431" spans="1:45" x14ac:dyDescent="0.25">
      <c r="A431">
        <v>386</v>
      </c>
      <c r="B431" t="s">
        <v>879</v>
      </c>
      <c r="C431" t="s">
        <v>122</v>
      </c>
      <c r="D431">
        <v>107.05</v>
      </c>
      <c r="E431">
        <v>21.41</v>
      </c>
      <c r="F431">
        <v>128.46</v>
      </c>
      <c r="G431">
        <v>7353</v>
      </c>
      <c r="H431" t="s">
        <v>908</v>
      </c>
      <c r="I431">
        <v>289351660</v>
      </c>
      <c r="AS431">
        <v>107.05</v>
      </c>
    </row>
    <row r="432" spans="1:45" x14ac:dyDescent="0.25">
      <c r="A432">
        <v>387</v>
      </c>
      <c r="B432" t="s">
        <v>879</v>
      </c>
      <c r="C432" t="s">
        <v>884</v>
      </c>
      <c r="D432">
        <v>35.82</v>
      </c>
      <c r="E432">
        <v>7.16</v>
      </c>
      <c r="F432">
        <v>42.98</v>
      </c>
      <c r="G432" s="1">
        <v>7354</v>
      </c>
      <c r="H432" t="s">
        <v>909</v>
      </c>
      <c r="I432">
        <v>682851211</v>
      </c>
      <c r="AS432">
        <v>35.82</v>
      </c>
    </row>
    <row r="433" spans="1:45" x14ac:dyDescent="0.25">
      <c r="A433">
        <v>388</v>
      </c>
      <c r="B433" t="s">
        <v>879</v>
      </c>
      <c r="C433" t="s">
        <v>861</v>
      </c>
      <c r="D433">
        <v>200</v>
      </c>
      <c r="F433">
        <v>200</v>
      </c>
      <c r="G433" s="1">
        <v>7355</v>
      </c>
      <c r="H433" t="s">
        <v>910</v>
      </c>
      <c r="AS433">
        <v>200</v>
      </c>
    </row>
    <row r="434" spans="1:45" x14ac:dyDescent="0.25">
      <c r="A434">
        <v>389</v>
      </c>
      <c r="B434" t="s">
        <v>885</v>
      </c>
      <c r="C434" t="s">
        <v>886</v>
      </c>
      <c r="D434">
        <v>57</v>
      </c>
      <c r="F434">
        <v>57</v>
      </c>
      <c r="G434" s="1">
        <v>7356</v>
      </c>
      <c r="H434" t="s">
        <v>887</v>
      </c>
      <c r="U434">
        <v>57</v>
      </c>
    </row>
    <row r="435" spans="1:45" x14ac:dyDescent="0.25">
      <c r="A435">
        <v>390</v>
      </c>
      <c r="B435" t="s">
        <v>885</v>
      </c>
      <c r="C435" t="s">
        <v>135</v>
      </c>
      <c r="D435">
        <v>7.16</v>
      </c>
      <c r="E435">
        <v>1.43</v>
      </c>
      <c r="F435">
        <v>8.59</v>
      </c>
      <c r="G435" s="1">
        <v>7357</v>
      </c>
      <c r="H435" t="s">
        <v>911</v>
      </c>
      <c r="I435">
        <v>348817659</v>
      </c>
      <c r="AS435">
        <v>7.16</v>
      </c>
    </row>
    <row r="436" spans="1:45" x14ac:dyDescent="0.25">
      <c r="A436">
        <v>391</v>
      </c>
      <c r="B436" t="s">
        <v>885</v>
      </c>
      <c r="C436" t="s">
        <v>135</v>
      </c>
      <c r="D436">
        <v>11.23</v>
      </c>
      <c r="E436">
        <v>2.25</v>
      </c>
      <c r="F436">
        <v>13.48</v>
      </c>
      <c r="G436" s="1">
        <v>7358</v>
      </c>
      <c r="H436" t="s">
        <v>912</v>
      </c>
      <c r="I436">
        <v>348817659</v>
      </c>
      <c r="AS436">
        <v>11.23</v>
      </c>
    </row>
    <row r="437" spans="1:45" x14ac:dyDescent="0.25">
      <c r="A437">
        <v>392</v>
      </c>
      <c r="B437" t="s">
        <v>885</v>
      </c>
      <c r="C437" t="s">
        <v>203</v>
      </c>
      <c r="D437">
        <v>57.01</v>
      </c>
      <c r="F437">
        <v>57.01</v>
      </c>
      <c r="G437" s="1">
        <v>7359</v>
      </c>
      <c r="H437" t="s">
        <v>479</v>
      </c>
      <c r="U437">
        <v>57.01</v>
      </c>
    </row>
    <row r="438" spans="1:45" x14ac:dyDescent="0.25">
      <c r="A438">
        <v>393</v>
      </c>
      <c r="B438" t="s">
        <v>885</v>
      </c>
      <c r="C438" t="s">
        <v>203</v>
      </c>
      <c r="D438">
        <v>124.51</v>
      </c>
      <c r="F438">
        <v>124.51</v>
      </c>
      <c r="G438" s="1">
        <v>7360</v>
      </c>
      <c r="H438" t="s">
        <v>481</v>
      </c>
      <c r="AI438">
        <v>124.51</v>
      </c>
    </row>
    <row r="439" spans="1:45" x14ac:dyDescent="0.25">
      <c r="A439">
        <v>394</v>
      </c>
      <c r="B439" t="s">
        <v>885</v>
      </c>
      <c r="C439" t="s">
        <v>888</v>
      </c>
      <c r="D439">
        <v>12.87</v>
      </c>
      <c r="E439">
        <v>2.57</v>
      </c>
      <c r="F439">
        <v>15.44</v>
      </c>
      <c r="G439">
        <v>7361</v>
      </c>
      <c r="H439" t="s">
        <v>913</v>
      </c>
      <c r="I439">
        <v>861235731</v>
      </c>
      <c r="AS439">
        <v>12.87</v>
      </c>
    </row>
    <row r="440" spans="1:45" x14ac:dyDescent="0.25">
      <c r="A440">
        <v>395</v>
      </c>
      <c r="B440" t="s">
        <v>885</v>
      </c>
      <c r="C440" t="s">
        <v>884</v>
      </c>
      <c r="D440">
        <v>107.98</v>
      </c>
      <c r="E440">
        <v>1.3</v>
      </c>
      <c r="F440">
        <v>109.28</v>
      </c>
      <c r="G440" s="1">
        <v>7362</v>
      </c>
      <c r="H440" t="s">
        <v>914</v>
      </c>
      <c r="I440">
        <v>682851211</v>
      </c>
      <c r="AS440">
        <v>107.98</v>
      </c>
    </row>
    <row r="441" spans="1:45" x14ac:dyDescent="0.25">
      <c r="A441">
        <v>396</v>
      </c>
      <c r="B441" t="s">
        <v>898</v>
      </c>
      <c r="C441" t="s">
        <v>899</v>
      </c>
      <c r="D441">
        <v>350</v>
      </c>
      <c r="F441">
        <v>350</v>
      </c>
      <c r="G441" s="1">
        <v>7363</v>
      </c>
      <c r="H441" t="s">
        <v>900</v>
      </c>
      <c r="W441">
        <v>350</v>
      </c>
    </row>
    <row r="442" spans="1:45" x14ac:dyDescent="0.25">
      <c r="A442">
        <v>397</v>
      </c>
      <c r="B442" t="s">
        <v>885</v>
      </c>
      <c r="C442" t="s">
        <v>901</v>
      </c>
      <c r="D442">
        <v>381</v>
      </c>
      <c r="F442">
        <v>381</v>
      </c>
      <c r="G442">
        <v>7364</v>
      </c>
      <c r="H442" t="s">
        <v>902</v>
      </c>
      <c r="P442">
        <v>381</v>
      </c>
    </row>
    <row r="443" spans="1:45" x14ac:dyDescent="0.25">
      <c r="A443">
        <v>398</v>
      </c>
      <c r="B443" t="s">
        <v>885</v>
      </c>
      <c r="C443" t="s">
        <v>203</v>
      </c>
      <c r="D443">
        <v>680.83</v>
      </c>
      <c r="F443">
        <v>680.83</v>
      </c>
      <c r="G443" s="1">
        <v>7365</v>
      </c>
      <c r="H443" t="s">
        <v>470</v>
      </c>
      <c r="AH443">
        <v>680.33</v>
      </c>
    </row>
    <row r="444" spans="1:45" x14ac:dyDescent="0.25">
      <c r="A444">
        <v>399</v>
      </c>
      <c r="B444" t="s">
        <v>885</v>
      </c>
      <c r="C444" t="s">
        <v>903</v>
      </c>
      <c r="G444" s="1">
        <v>7366</v>
      </c>
      <c r="H444" t="s">
        <v>951</v>
      </c>
      <c r="I444">
        <v>552033282</v>
      </c>
    </row>
    <row r="445" spans="1:45" x14ac:dyDescent="0.25">
      <c r="A445">
        <v>400</v>
      </c>
      <c r="B445" t="s">
        <v>904</v>
      </c>
      <c r="C445" t="s">
        <v>135</v>
      </c>
      <c r="D445">
        <v>44.67</v>
      </c>
      <c r="E445">
        <v>8.94</v>
      </c>
      <c r="F445">
        <v>53.61</v>
      </c>
      <c r="G445" s="1">
        <v>7367</v>
      </c>
      <c r="H445" t="s">
        <v>915</v>
      </c>
      <c r="I445">
        <v>190023639</v>
      </c>
      <c r="AS445">
        <v>44.67</v>
      </c>
    </row>
    <row r="446" spans="1:45" x14ac:dyDescent="0.25">
      <c r="A446">
        <v>401</v>
      </c>
      <c r="B446" t="s">
        <v>905</v>
      </c>
      <c r="C446" t="s">
        <v>899</v>
      </c>
      <c r="D446">
        <v>350</v>
      </c>
      <c r="F446">
        <v>350</v>
      </c>
      <c r="G446" s="1">
        <v>7368</v>
      </c>
      <c r="H446" t="s">
        <v>916</v>
      </c>
      <c r="AS446">
        <v>350</v>
      </c>
    </row>
    <row r="447" spans="1:45" x14ac:dyDescent="0.25">
      <c r="A447">
        <v>402</v>
      </c>
      <c r="B447" t="s">
        <v>871</v>
      </c>
      <c r="C447" t="s">
        <v>174</v>
      </c>
      <c r="D447">
        <v>28.65</v>
      </c>
      <c r="E447">
        <v>5.73</v>
      </c>
      <c r="F447">
        <v>34.380000000000003</v>
      </c>
      <c r="G447" s="1" t="s">
        <v>188</v>
      </c>
      <c r="H447" t="s">
        <v>511</v>
      </c>
      <c r="I447">
        <v>744032068</v>
      </c>
      <c r="AC447">
        <v>28.65</v>
      </c>
    </row>
    <row r="448" spans="1:45" x14ac:dyDescent="0.25">
      <c r="A448">
        <v>403</v>
      </c>
      <c r="B448" t="s">
        <v>917</v>
      </c>
      <c r="C448" t="s">
        <v>113</v>
      </c>
      <c r="D448">
        <v>707.2</v>
      </c>
      <c r="F448">
        <v>707.2</v>
      </c>
      <c r="G448">
        <v>7369</v>
      </c>
      <c r="H448" t="s">
        <v>918</v>
      </c>
      <c r="AI448">
        <v>707.2</v>
      </c>
    </row>
    <row r="449" spans="1:45" x14ac:dyDescent="0.25">
      <c r="A449">
        <v>404</v>
      </c>
      <c r="B449" t="s">
        <v>904</v>
      </c>
      <c r="C449" t="s">
        <v>749</v>
      </c>
      <c r="D449">
        <v>170.95</v>
      </c>
      <c r="E449">
        <v>34.19</v>
      </c>
      <c r="F449">
        <v>205.14</v>
      </c>
      <c r="G449" s="1">
        <v>7370</v>
      </c>
      <c r="H449" t="s">
        <v>919</v>
      </c>
      <c r="I449">
        <v>440180489</v>
      </c>
      <c r="AS449">
        <v>170.95</v>
      </c>
    </row>
    <row r="450" spans="1:45" x14ac:dyDescent="0.25">
      <c r="A450">
        <v>405</v>
      </c>
      <c r="B450" t="s">
        <v>920</v>
      </c>
      <c r="C450" t="s">
        <v>135</v>
      </c>
      <c r="D450">
        <v>15.83</v>
      </c>
      <c r="E450">
        <v>3.17</v>
      </c>
      <c r="F450">
        <v>19</v>
      </c>
      <c r="G450" s="1">
        <v>7371</v>
      </c>
      <c r="H450" t="s">
        <v>921</v>
      </c>
      <c r="I450">
        <v>887320890</v>
      </c>
      <c r="U450">
        <v>15.83</v>
      </c>
      <c r="AS450">
        <v>132.26</v>
      </c>
    </row>
    <row r="451" spans="1:45" x14ac:dyDescent="0.25">
      <c r="A451">
        <v>406</v>
      </c>
      <c r="B451" t="s">
        <v>920</v>
      </c>
      <c r="C451" t="s">
        <v>865</v>
      </c>
      <c r="D451">
        <v>132.26</v>
      </c>
      <c r="E451">
        <v>26.45</v>
      </c>
      <c r="F451">
        <v>158.71</v>
      </c>
      <c r="G451" s="1">
        <v>7372</v>
      </c>
      <c r="H451" t="s">
        <v>922</v>
      </c>
      <c r="I451">
        <v>220430231</v>
      </c>
      <c r="AS451">
        <v>8.58</v>
      </c>
    </row>
    <row r="452" spans="1:45" x14ac:dyDescent="0.25">
      <c r="A452">
        <v>407</v>
      </c>
      <c r="B452" t="s">
        <v>920</v>
      </c>
      <c r="C452" t="s">
        <v>135</v>
      </c>
      <c r="D452">
        <v>8.58</v>
      </c>
      <c r="E452">
        <v>1.72</v>
      </c>
      <c r="F452">
        <v>10.3</v>
      </c>
      <c r="G452" s="1">
        <v>7373</v>
      </c>
      <c r="H452" t="s">
        <v>923</v>
      </c>
      <c r="I452">
        <v>887320890</v>
      </c>
      <c r="AS452">
        <v>151.19999999999999</v>
      </c>
    </row>
    <row r="453" spans="1:45" x14ac:dyDescent="0.25">
      <c r="A453">
        <v>408</v>
      </c>
      <c r="B453" t="s">
        <v>920</v>
      </c>
      <c r="C453" t="s">
        <v>720</v>
      </c>
      <c r="D453">
        <v>151.19999999999999</v>
      </c>
      <c r="E453">
        <v>30.24</v>
      </c>
      <c r="F453">
        <v>181.44</v>
      </c>
      <c r="G453">
        <v>7374</v>
      </c>
      <c r="H453" t="s">
        <v>924</v>
      </c>
      <c r="I453">
        <v>900548939</v>
      </c>
      <c r="AS453">
        <v>100</v>
      </c>
    </row>
    <row r="454" spans="1:45" x14ac:dyDescent="0.25">
      <c r="A454">
        <v>409</v>
      </c>
      <c r="B454" t="s">
        <v>905</v>
      </c>
      <c r="C454" t="s">
        <v>810</v>
      </c>
      <c r="D454">
        <v>100</v>
      </c>
      <c r="F454">
        <v>100</v>
      </c>
      <c r="G454" s="1">
        <v>7375</v>
      </c>
      <c r="H454" t="s">
        <v>925</v>
      </c>
      <c r="AS454">
        <v>1220</v>
      </c>
    </row>
    <row r="455" spans="1:45" x14ac:dyDescent="0.25">
      <c r="A455">
        <v>410</v>
      </c>
      <c r="B455" t="s">
        <v>905</v>
      </c>
      <c r="C455" t="s">
        <v>731</v>
      </c>
      <c r="D455">
        <v>1220</v>
      </c>
      <c r="F455">
        <v>1220</v>
      </c>
      <c r="G455">
        <v>7376</v>
      </c>
      <c r="H455" t="s">
        <v>926</v>
      </c>
      <c r="AS455">
        <v>300</v>
      </c>
    </row>
    <row r="456" spans="1:45" x14ac:dyDescent="0.25">
      <c r="A456">
        <v>411</v>
      </c>
      <c r="B456" t="s">
        <v>905</v>
      </c>
      <c r="C456" t="s">
        <v>372</v>
      </c>
      <c r="D456">
        <v>300</v>
      </c>
      <c r="F456">
        <v>300</v>
      </c>
      <c r="G456" s="1">
        <v>7377</v>
      </c>
      <c r="H456" t="s">
        <v>927</v>
      </c>
      <c r="AS456">
        <v>300</v>
      </c>
    </row>
    <row r="457" spans="1:45" x14ac:dyDescent="0.25">
      <c r="A457">
        <v>412</v>
      </c>
      <c r="B457" t="s">
        <v>905</v>
      </c>
      <c r="C457" t="s">
        <v>930</v>
      </c>
      <c r="D457">
        <v>300</v>
      </c>
      <c r="F457">
        <v>300</v>
      </c>
      <c r="G457">
        <v>7378</v>
      </c>
      <c r="H457" t="s">
        <v>927</v>
      </c>
    </row>
    <row r="458" spans="1:45" x14ac:dyDescent="0.25">
      <c r="A458">
        <v>413</v>
      </c>
      <c r="B458" t="s">
        <v>905</v>
      </c>
      <c r="C458" t="s">
        <v>116</v>
      </c>
      <c r="D458">
        <v>11.99</v>
      </c>
      <c r="E458">
        <v>2.4</v>
      </c>
      <c r="F458">
        <v>14.39</v>
      </c>
      <c r="G458" s="1">
        <v>7379</v>
      </c>
      <c r="H458" t="s">
        <v>117</v>
      </c>
      <c r="I458">
        <v>373142903</v>
      </c>
      <c r="AC458">
        <v>11.99</v>
      </c>
      <c r="AK458">
        <v>158.4</v>
      </c>
    </row>
    <row r="459" spans="1:45" x14ac:dyDescent="0.25">
      <c r="A459">
        <v>414</v>
      </c>
      <c r="B459" t="s">
        <v>928</v>
      </c>
      <c r="C459" t="s">
        <v>793</v>
      </c>
      <c r="D459">
        <v>158.4</v>
      </c>
      <c r="F459">
        <v>158.4</v>
      </c>
      <c r="G459">
        <v>7380</v>
      </c>
      <c r="H459" t="s">
        <v>929</v>
      </c>
      <c r="AK459">
        <v>39.6</v>
      </c>
    </row>
    <row r="460" spans="1:45" x14ac:dyDescent="0.25">
      <c r="A460">
        <v>415</v>
      </c>
      <c r="B460" t="s">
        <v>931</v>
      </c>
      <c r="C460" t="s">
        <v>108</v>
      </c>
      <c r="D460">
        <v>39.6</v>
      </c>
      <c r="F460">
        <v>39.6</v>
      </c>
      <c r="G460">
        <v>7381</v>
      </c>
      <c r="H460" t="s">
        <v>932</v>
      </c>
      <c r="AK460">
        <v>72</v>
      </c>
    </row>
    <row r="461" spans="1:45" x14ac:dyDescent="0.25">
      <c r="A461">
        <v>416</v>
      </c>
      <c r="B461" t="s">
        <v>928</v>
      </c>
      <c r="C461" t="s">
        <v>796</v>
      </c>
      <c r="D461">
        <v>72</v>
      </c>
      <c r="F461">
        <v>72</v>
      </c>
      <c r="G461">
        <v>7382</v>
      </c>
      <c r="H461" t="s">
        <v>933</v>
      </c>
      <c r="AK461">
        <v>18</v>
      </c>
    </row>
    <row r="462" spans="1:45" x14ac:dyDescent="0.25">
      <c r="A462">
        <v>417</v>
      </c>
      <c r="B462" t="s">
        <v>928</v>
      </c>
      <c r="C462" t="s">
        <v>108</v>
      </c>
      <c r="D462">
        <v>18</v>
      </c>
      <c r="F462">
        <v>18</v>
      </c>
      <c r="G462">
        <v>7383</v>
      </c>
      <c r="H462" t="s">
        <v>932</v>
      </c>
      <c r="AS462">
        <v>14.4</v>
      </c>
    </row>
    <row r="463" spans="1:45" x14ac:dyDescent="0.25">
      <c r="A463">
        <v>418</v>
      </c>
      <c r="B463" t="s">
        <v>928</v>
      </c>
      <c r="C463" t="s">
        <v>492</v>
      </c>
      <c r="D463">
        <v>14.4</v>
      </c>
      <c r="F463">
        <v>14.4</v>
      </c>
      <c r="G463">
        <v>7384</v>
      </c>
      <c r="H463" t="s">
        <v>934</v>
      </c>
      <c r="AK463">
        <v>404.47</v>
      </c>
    </row>
    <row r="464" spans="1:45" x14ac:dyDescent="0.25">
      <c r="A464">
        <v>419</v>
      </c>
      <c r="B464" t="s">
        <v>935</v>
      </c>
      <c r="C464" t="s">
        <v>106</v>
      </c>
      <c r="D464">
        <v>404.47</v>
      </c>
      <c r="F464">
        <v>404.47</v>
      </c>
      <c r="G464" s="1">
        <v>7385</v>
      </c>
      <c r="H464" t="s">
        <v>936</v>
      </c>
      <c r="AK464">
        <v>7.2</v>
      </c>
    </row>
    <row r="465" spans="1:45" x14ac:dyDescent="0.25">
      <c r="A465">
        <v>420</v>
      </c>
      <c r="B465" t="s">
        <v>935</v>
      </c>
      <c r="C465" t="s">
        <v>108</v>
      </c>
      <c r="D465">
        <v>7.2</v>
      </c>
      <c r="F465">
        <v>7.2</v>
      </c>
      <c r="G465">
        <v>7386</v>
      </c>
      <c r="H465" t="s">
        <v>937</v>
      </c>
      <c r="AS465">
        <v>180</v>
      </c>
    </row>
    <row r="466" spans="1:45" x14ac:dyDescent="0.25">
      <c r="A466">
        <v>421</v>
      </c>
      <c r="B466" t="s">
        <v>928</v>
      </c>
      <c r="C466" t="s">
        <v>938</v>
      </c>
      <c r="D466">
        <v>180</v>
      </c>
      <c r="F466">
        <v>180</v>
      </c>
      <c r="G466">
        <v>7387</v>
      </c>
      <c r="H466" t="s">
        <v>939</v>
      </c>
      <c r="AK466">
        <v>2033.85</v>
      </c>
    </row>
    <row r="467" spans="1:45" x14ac:dyDescent="0.25">
      <c r="A467">
        <v>422</v>
      </c>
      <c r="B467" t="s">
        <v>935</v>
      </c>
      <c r="C467" t="s">
        <v>110</v>
      </c>
      <c r="D467">
        <v>2033.85</v>
      </c>
      <c r="F467">
        <v>2033.85</v>
      </c>
      <c r="G467" s="1">
        <v>7388</v>
      </c>
      <c r="H467" t="s">
        <v>940</v>
      </c>
      <c r="AK467">
        <v>813.25</v>
      </c>
    </row>
    <row r="468" spans="1:45" x14ac:dyDescent="0.25">
      <c r="A468">
        <v>423</v>
      </c>
      <c r="B468" t="s">
        <v>935</v>
      </c>
      <c r="C468" t="s">
        <v>108</v>
      </c>
      <c r="D468">
        <v>813.25</v>
      </c>
      <c r="F468">
        <v>813.25</v>
      </c>
      <c r="G468">
        <v>7389</v>
      </c>
      <c r="H468" t="s">
        <v>941</v>
      </c>
      <c r="AK468">
        <v>472.5</v>
      </c>
    </row>
    <row r="469" spans="1:45" x14ac:dyDescent="0.25">
      <c r="A469">
        <v>424</v>
      </c>
      <c r="B469" t="s">
        <v>935</v>
      </c>
      <c r="C469" t="s">
        <v>492</v>
      </c>
      <c r="D469">
        <v>472.5</v>
      </c>
      <c r="F469">
        <v>472.5</v>
      </c>
      <c r="G469">
        <v>7390</v>
      </c>
      <c r="H469" t="s">
        <v>942</v>
      </c>
    </row>
    <row r="470" spans="1:45" x14ac:dyDescent="0.25">
      <c r="A470">
        <v>425</v>
      </c>
      <c r="B470" t="s">
        <v>928</v>
      </c>
      <c r="C470" t="s">
        <v>943</v>
      </c>
      <c r="D470">
        <v>260</v>
      </c>
      <c r="F470">
        <v>260</v>
      </c>
      <c r="G470">
        <v>7391</v>
      </c>
      <c r="H470" t="s">
        <v>944</v>
      </c>
      <c r="AS470">
        <v>260</v>
      </c>
    </row>
    <row r="471" spans="1:45" x14ac:dyDescent="0.25">
      <c r="A471">
        <v>426</v>
      </c>
      <c r="B471" t="s">
        <v>928</v>
      </c>
      <c r="C471" t="s">
        <v>945</v>
      </c>
      <c r="D471">
        <v>788.8</v>
      </c>
      <c r="E471">
        <v>157.76</v>
      </c>
      <c r="F471">
        <v>946.56</v>
      </c>
      <c r="G471">
        <v>7392</v>
      </c>
      <c r="H471" t="s">
        <v>947</v>
      </c>
      <c r="I471">
        <v>834930420</v>
      </c>
      <c r="AS471">
        <v>788.8</v>
      </c>
    </row>
    <row r="472" spans="1:45" x14ac:dyDescent="0.25">
      <c r="A472">
        <v>427</v>
      </c>
      <c r="B472" t="s">
        <v>928</v>
      </c>
      <c r="C472" t="s">
        <v>945</v>
      </c>
      <c r="D472">
        <v>1727.6</v>
      </c>
      <c r="E472">
        <v>345.52</v>
      </c>
      <c r="F472">
        <v>2073.12</v>
      </c>
      <c r="G472">
        <v>7393</v>
      </c>
      <c r="H472" t="s">
        <v>946</v>
      </c>
      <c r="I472">
        <v>834930420</v>
      </c>
      <c r="W472">
        <v>1727.6</v>
      </c>
    </row>
    <row r="473" spans="1:45" x14ac:dyDescent="0.25">
      <c r="A473">
        <v>428</v>
      </c>
      <c r="B473" t="s">
        <v>928</v>
      </c>
      <c r="C473" t="s">
        <v>948</v>
      </c>
      <c r="D473">
        <v>160</v>
      </c>
      <c r="F473">
        <v>160</v>
      </c>
      <c r="G473" s="1">
        <v>7394</v>
      </c>
      <c r="H473" t="s">
        <v>949</v>
      </c>
      <c r="AS473">
        <v>160</v>
      </c>
    </row>
    <row r="474" spans="1:45" x14ac:dyDescent="0.25">
      <c r="A474">
        <v>429</v>
      </c>
      <c r="B474" t="s">
        <v>928</v>
      </c>
      <c r="C474" t="s">
        <v>903</v>
      </c>
      <c r="D474">
        <v>415.83</v>
      </c>
      <c r="E474">
        <v>83.17</v>
      </c>
      <c r="F474">
        <v>499</v>
      </c>
      <c r="G474">
        <v>7395</v>
      </c>
      <c r="H474" t="s">
        <v>950</v>
      </c>
      <c r="I474">
        <v>552033282</v>
      </c>
      <c r="AS474">
        <v>415.83</v>
      </c>
    </row>
    <row r="475" spans="1:45" x14ac:dyDescent="0.25">
      <c r="A475">
        <v>430</v>
      </c>
      <c r="B475" t="s">
        <v>953</v>
      </c>
      <c r="C475" t="s">
        <v>954</v>
      </c>
      <c r="D475">
        <v>115.83</v>
      </c>
      <c r="E475">
        <v>23.17</v>
      </c>
      <c r="F475">
        <v>139</v>
      </c>
      <c r="G475">
        <v>7396</v>
      </c>
      <c r="H475" t="s">
        <v>955</v>
      </c>
      <c r="I475">
        <v>227385494</v>
      </c>
      <c r="AS475">
        <v>115.83</v>
      </c>
    </row>
    <row r="476" spans="1:45" x14ac:dyDescent="0.25">
      <c r="A476">
        <v>431</v>
      </c>
      <c r="B476" t="s">
        <v>953</v>
      </c>
      <c r="C476" t="s">
        <v>131</v>
      </c>
      <c r="D476">
        <v>7</v>
      </c>
      <c r="F476">
        <v>7</v>
      </c>
      <c r="G476">
        <v>7397</v>
      </c>
      <c r="H476" t="s">
        <v>956</v>
      </c>
      <c r="U476">
        <v>7</v>
      </c>
    </row>
    <row r="477" spans="1:45" x14ac:dyDescent="0.25">
      <c r="A477">
        <v>432</v>
      </c>
      <c r="B477" t="s">
        <v>953</v>
      </c>
      <c r="C477" t="s">
        <v>166</v>
      </c>
      <c r="D477">
        <v>105</v>
      </c>
      <c r="F477">
        <v>105</v>
      </c>
      <c r="G477">
        <v>7398</v>
      </c>
      <c r="H477" t="s">
        <v>957</v>
      </c>
      <c r="AS477">
        <v>105</v>
      </c>
    </row>
    <row r="478" spans="1:45" x14ac:dyDescent="0.25">
      <c r="A478">
        <v>433</v>
      </c>
      <c r="B478" t="s">
        <v>953</v>
      </c>
      <c r="C478" t="s">
        <v>958</v>
      </c>
      <c r="D478">
        <v>292.49</v>
      </c>
      <c r="E478">
        <v>58.5</v>
      </c>
      <c r="F478">
        <v>350.99</v>
      </c>
      <c r="G478">
        <v>7399</v>
      </c>
      <c r="H478" t="s">
        <v>907</v>
      </c>
      <c r="I478">
        <v>651762040</v>
      </c>
      <c r="AS478">
        <v>292.49</v>
      </c>
    </row>
    <row r="479" spans="1:45" x14ac:dyDescent="0.25">
      <c r="A479">
        <v>434</v>
      </c>
      <c r="B479" t="s">
        <v>953</v>
      </c>
      <c r="C479" t="s">
        <v>959</v>
      </c>
      <c r="D479">
        <v>50</v>
      </c>
      <c r="F479">
        <v>50</v>
      </c>
      <c r="G479">
        <v>7400</v>
      </c>
      <c r="H479" t="s">
        <v>960</v>
      </c>
      <c r="AS479">
        <v>50</v>
      </c>
    </row>
    <row r="480" spans="1:45" x14ac:dyDescent="0.25">
      <c r="A480">
        <v>435</v>
      </c>
      <c r="B480" t="s">
        <v>953</v>
      </c>
      <c r="C480" t="s">
        <v>816</v>
      </c>
      <c r="D480">
        <v>20</v>
      </c>
      <c r="F480">
        <v>20</v>
      </c>
      <c r="G480">
        <v>7401</v>
      </c>
      <c r="H480" t="s">
        <v>961</v>
      </c>
      <c r="AS480">
        <v>20</v>
      </c>
    </row>
    <row r="481" spans="1:46" x14ac:dyDescent="0.25">
      <c r="A481">
        <v>436</v>
      </c>
      <c r="B481" t="s">
        <v>953</v>
      </c>
      <c r="C481" t="s">
        <v>962</v>
      </c>
      <c r="D481">
        <v>50</v>
      </c>
      <c r="F481">
        <v>50</v>
      </c>
      <c r="G481">
        <v>7402</v>
      </c>
      <c r="H481" t="s">
        <v>960</v>
      </c>
      <c r="AS481">
        <v>50</v>
      </c>
    </row>
    <row r="482" spans="1:46" x14ac:dyDescent="0.25">
      <c r="A482">
        <v>437</v>
      </c>
      <c r="B482" t="s">
        <v>879</v>
      </c>
      <c r="C482" t="s">
        <v>187</v>
      </c>
      <c r="D482">
        <v>300.44</v>
      </c>
      <c r="F482">
        <v>300.44</v>
      </c>
      <c r="G482" s="1" t="s">
        <v>175</v>
      </c>
      <c r="H482" t="s">
        <v>377</v>
      </c>
      <c r="AK482">
        <v>300.44</v>
      </c>
    </row>
    <row r="483" spans="1:46" x14ac:dyDescent="0.25">
      <c r="A483">
        <v>438</v>
      </c>
      <c r="B483" t="s">
        <v>963</v>
      </c>
      <c r="C483" t="s">
        <v>177</v>
      </c>
      <c r="D483">
        <v>27</v>
      </c>
      <c r="F483">
        <v>27</v>
      </c>
      <c r="G483" s="1" t="s">
        <v>175</v>
      </c>
      <c r="H483" t="s">
        <v>178</v>
      </c>
      <c r="AI483">
        <v>27</v>
      </c>
    </row>
    <row r="484" spans="1:46" x14ac:dyDescent="0.25">
      <c r="A484">
        <v>439</v>
      </c>
      <c r="B484" t="s">
        <v>963</v>
      </c>
      <c r="C484" t="s">
        <v>177</v>
      </c>
      <c r="D484">
        <v>77.58</v>
      </c>
      <c r="F484">
        <v>77.58</v>
      </c>
      <c r="G484" s="1" t="s">
        <v>175</v>
      </c>
      <c r="H484" t="s">
        <v>179</v>
      </c>
      <c r="AI484">
        <v>77.58</v>
      </c>
    </row>
    <row r="485" spans="1:46" x14ac:dyDescent="0.25">
      <c r="A485">
        <v>440</v>
      </c>
      <c r="B485" t="s">
        <v>963</v>
      </c>
      <c r="C485" t="s">
        <v>177</v>
      </c>
      <c r="D485">
        <v>240.33</v>
      </c>
      <c r="F485">
        <v>240.33</v>
      </c>
      <c r="G485" s="1" t="s">
        <v>175</v>
      </c>
      <c r="H485" t="s">
        <v>180</v>
      </c>
      <c r="U485">
        <v>240.33</v>
      </c>
    </row>
    <row r="486" spans="1:46" x14ac:dyDescent="0.25">
      <c r="A486">
        <v>441</v>
      </c>
      <c r="B486" t="s">
        <v>964</v>
      </c>
      <c r="C486" t="s">
        <v>181</v>
      </c>
      <c r="D486">
        <v>187.19</v>
      </c>
      <c r="E486">
        <v>37.43</v>
      </c>
      <c r="F486">
        <v>224.62</v>
      </c>
      <c r="G486" s="1" t="s">
        <v>175</v>
      </c>
      <c r="H486" t="s">
        <v>182</v>
      </c>
      <c r="I486">
        <v>684966762</v>
      </c>
      <c r="AH486">
        <v>187.19</v>
      </c>
    </row>
    <row r="487" spans="1:46" x14ac:dyDescent="0.25">
      <c r="A487" t="s">
        <v>2</v>
      </c>
      <c r="D487">
        <f>SUM(D413:D486)</f>
        <v>19664.190000000006</v>
      </c>
      <c r="E487">
        <f>SUM(E413:E486)</f>
        <v>1054.48</v>
      </c>
      <c r="F487">
        <f>SUM(F413:F486)</f>
        <v>20718.669999999998</v>
      </c>
      <c r="J487">
        <f t="shared" ref="J487:AT487" si="9">SUM(J413:J486)</f>
        <v>101.04</v>
      </c>
      <c r="K487">
        <f t="shared" si="9"/>
        <v>0</v>
      </c>
      <c r="L487">
        <f t="shared" si="9"/>
        <v>0</v>
      </c>
      <c r="M487">
        <f t="shared" si="9"/>
        <v>78.459999999999994</v>
      </c>
      <c r="N487">
        <f t="shared" si="9"/>
        <v>0</v>
      </c>
      <c r="O487">
        <f t="shared" si="9"/>
        <v>0</v>
      </c>
      <c r="P487">
        <f t="shared" si="9"/>
        <v>381</v>
      </c>
      <c r="Q487">
        <f t="shared" si="9"/>
        <v>0</v>
      </c>
      <c r="R487">
        <f t="shared" si="9"/>
        <v>161.05000000000001</v>
      </c>
      <c r="S487">
        <f t="shared" si="9"/>
        <v>0</v>
      </c>
      <c r="T487">
        <f t="shared" si="9"/>
        <v>0</v>
      </c>
      <c r="U487">
        <f t="shared" si="9"/>
        <v>391.81000000000006</v>
      </c>
      <c r="V487">
        <f t="shared" si="9"/>
        <v>0</v>
      </c>
      <c r="W487">
        <f t="shared" si="9"/>
        <v>2414.3999999999996</v>
      </c>
      <c r="X487">
        <f t="shared" si="9"/>
        <v>0</v>
      </c>
      <c r="Y487">
        <f t="shared" si="9"/>
        <v>2860</v>
      </c>
      <c r="Z487">
        <f t="shared" si="9"/>
        <v>0</v>
      </c>
      <c r="AA487">
        <f t="shared" si="9"/>
        <v>0</v>
      </c>
      <c r="AB487">
        <f t="shared" si="9"/>
        <v>301.69</v>
      </c>
      <c r="AC487">
        <f t="shared" si="9"/>
        <v>40.64</v>
      </c>
      <c r="AD487">
        <f t="shared" si="9"/>
        <v>0</v>
      </c>
      <c r="AE487">
        <f t="shared" si="9"/>
        <v>0</v>
      </c>
      <c r="AF487">
        <f t="shared" si="9"/>
        <v>0</v>
      </c>
      <c r="AG487">
        <f t="shared" si="9"/>
        <v>0</v>
      </c>
      <c r="AH487">
        <f t="shared" si="9"/>
        <v>867.52</v>
      </c>
      <c r="AI487">
        <f t="shared" si="9"/>
        <v>1643.49</v>
      </c>
      <c r="AJ487">
        <f t="shared" si="9"/>
        <v>72</v>
      </c>
      <c r="AK487">
        <f t="shared" si="9"/>
        <v>4319.71</v>
      </c>
      <c r="AL487">
        <f t="shared" si="9"/>
        <v>0</v>
      </c>
      <c r="AM487">
        <f t="shared" si="9"/>
        <v>0</v>
      </c>
      <c r="AN487">
        <f t="shared" si="9"/>
        <v>0</v>
      </c>
      <c r="AO487">
        <f t="shared" si="9"/>
        <v>0</v>
      </c>
      <c r="AP487">
        <f t="shared" si="9"/>
        <v>0</v>
      </c>
      <c r="AQ487">
        <f t="shared" si="9"/>
        <v>0</v>
      </c>
      <c r="AR487">
        <f t="shared" si="9"/>
        <v>0</v>
      </c>
      <c r="AS487">
        <f t="shared" si="9"/>
        <v>6030.8799999999992</v>
      </c>
      <c r="AT487">
        <f t="shared" si="9"/>
        <v>0</v>
      </c>
    </row>
    <row r="488" spans="1:46" x14ac:dyDescent="0.25">
      <c r="D488" t="s">
        <v>0</v>
      </c>
      <c r="E488" t="s">
        <v>1</v>
      </c>
      <c r="F488" t="s">
        <v>2</v>
      </c>
      <c r="G488" t="s">
        <v>3</v>
      </c>
      <c r="H488" t="s">
        <v>4</v>
      </c>
      <c r="I488" t="s">
        <v>5</v>
      </c>
      <c r="J488" t="s">
        <v>6</v>
      </c>
      <c r="K488" t="s">
        <v>7</v>
      </c>
      <c r="L488" t="s">
        <v>8</v>
      </c>
      <c r="M488" t="s">
        <v>9</v>
      </c>
      <c r="N488" t="s">
        <v>10</v>
      </c>
      <c r="O488" t="s">
        <v>11</v>
      </c>
      <c r="P488" t="s">
        <v>12</v>
      </c>
      <c r="Q488" t="s">
        <v>13</v>
      </c>
      <c r="R488" t="s">
        <v>14</v>
      </c>
      <c r="S488" t="s">
        <v>15</v>
      </c>
      <c r="T488" t="s">
        <v>16</v>
      </c>
      <c r="U488" t="s">
        <v>17</v>
      </c>
      <c r="V488" t="s">
        <v>18</v>
      </c>
      <c r="W488" t="s">
        <v>19</v>
      </c>
      <c r="X488" t="s">
        <v>20</v>
      </c>
      <c r="Y488" t="s">
        <v>21</v>
      </c>
      <c r="Z488" t="s">
        <v>22</v>
      </c>
      <c r="AA488" t="s">
        <v>23</v>
      </c>
      <c r="AB488" t="s">
        <v>24</v>
      </c>
      <c r="AC488" t="s">
        <v>25</v>
      </c>
      <c r="AD488" t="s">
        <v>26</v>
      </c>
      <c r="AE488" t="s">
        <v>27</v>
      </c>
      <c r="AF488" t="s">
        <v>28</v>
      </c>
      <c r="AG488" t="s">
        <v>29</v>
      </c>
      <c r="AH488" t="s">
        <v>30</v>
      </c>
      <c r="AI488" t="s">
        <v>31</v>
      </c>
      <c r="AJ488" t="s">
        <v>32</v>
      </c>
      <c r="AK488" t="s">
        <v>33</v>
      </c>
      <c r="AL488" t="s">
        <v>34</v>
      </c>
      <c r="AM488" t="s">
        <v>35</v>
      </c>
      <c r="AN488" t="s">
        <v>36</v>
      </c>
      <c r="AO488" t="s">
        <v>37</v>
      </c>
      <c r="AP488" t="s">
        <v>38</v>
      </c>
      <c r="AQ488" t="s">
        <v>47</v>
      </c>
    </row>
    <row r="489" spans="1:46" x14ac:dyDescent="0.25">
      <c r="A489" t="s">
        <v>40</v>
      </c>
      <c r="B489" t="s">
        <v>41</v>
      </c>
      <c r="C489" t="s">
        <v>42</v>
      </c>
    </row>
    <row r="531" spans="1:1" x14ac:dyDescent="0.25">
      <c r="A531" t="s">
        <v>2</v>
      </c>
    </row>
    <row r="533" spans="1:1" x14ac:dyDescent="0.25">
      <c r="A533">
        <v>44228</v>
      </c>
    </row>
    <row r="534" spans="1:1" x14ac:dyDescent="0.25">
      <c r="A534" t="s">
        <v>40</v>
      </c>
    </row>
    <row r="576" spans="1:46" x14ac:dyDescent="0.25">
      <c r="A576" t="s">
        <v>2</v>
      </c>
      <c r="D576">
        <f>SUM(D535:D575)</f>
        <v>0</v>
      </c>
      <c r="E576">
        <f>SUM(E535:E575)</f>
        <v>0</v>
      </c>
      <c r="F576">
        <f>SUM(F535:F575)</f>
        <v>0</v>
      </c>
      <c r="J576">
        <f t="shared" ref="J576:AT576" si="10">SUM(J535:J575)</f>
        <v>0</v>
      </c>
      <c r="K576">
        <f t="shared" si="10"/>
        <v>0</v>
      </c>
      <c r="L576">
        <f t="shared" si="10"/>
        <v>0</v>
      </c>
      <c r="M576">
        <f t="shared" si="10"/>
        <v>0</v>
      </c>
      <c r="N576">
        <f t="shared" si="10"/>
        <v>0</v>
      </c>
      <c r="O576">
        <f t="shared" si="10"/>
        <v>0</v>
      </c>
      <c r="P576">
        <f t="shared" si="10"/>
        <v>0</v>
      </c>
      <c r="Q576">
        <f t="shared" si="10"/>
        <v>0</v>
      </c>
      <c r="R576">
        <f t="shared" si="10"/>
        <v>0</v>
      </c>
      <c r="S576">
        <f t="shared" si="10"/>
        <v>0</v>
      </c>
      <c r="T576">
        <f t="shared" si="10"/>
        <v>0</v>
      </c>
      <c r="U576">
        <f t="shared" si="10"/>
        <v>0</v>
      </c>
      <c r="V576">
        <f t="shared" si="10"/>
        <v>0</v>
      </c>
      <c r="W576">
        <f t="shared" si="10"/>
        <v>0</v>
      </c>
      <c r="X576">
        <f t="shared" si="10"/>
        <v>0</v>
      </c>
      <c r="Y576">
        <f t="shared" si="10"/>
        <v>0</v>
      </c>
      <c r="Z576">
        <f t="shared" si="10"/>
        <v>0</v>
      </c>
      <c r="AA576">
        <f t="shared" si="10"/>
        <v>0</v>
      </c>
      <c r="AB576">
        <f t="shared" si="10"/>
        <v>0</v>
      </c>
      <c r="AC576">
        <f t="shared" si="10"/>
        <v>0</v>
      </c>
      <c r="AD576">
        <f t="shared" si="10"/>
        <v>0</v>
      </c>
      <c r="AE576">
        <f t="shared" si="10"/>
        <v>0</v>
      </c>
      <c r="AF576">
        <f t="shared" si="10"/>
        <v>0</v>
      </c>
      <c r="AG576">
        <f t="shared" si="10"/>
        <v>0</v>
      </c>
      <c r="AH576">
        <f t="shared" si="10"/>
        <v>0</v>
      </c>
      <c r="AI576">
        <f t="shared" si="10"/>
        <v>0</v>
      </c>
      <c r="AJ576">
        <f t="shared" si="10"/>
        <v>0</v>
      </c>
      <c r="AK576">
        <f t="shared" si="10"/>
        <v>0</v>
      </c>
      <c r="AL576">
        <f t="shared" si="10"/>
        <v>0</v>
      </c>
      <c r="AM576">
        <f t="shared" si="10"/>
        <v>0</v>
      </c>
      <c r="AN576">
        <f t="shared" si="10"/>
        <v>0</v>
      </c>
      <c r="AO576">
        <f t="shared" si="10"/>
        <v>0</v>
      </c>
      <c r="AP576">
        <f t="shared" si="10"/>
        <v>0</v>
      </c>
      <c r="AQ576">
        <f t="shared" si="10"/>
        <v>0</v>
      </c>
      <c r="AR576">
        <f t="shared" si="10"/>
        <v>0</v>
      </c>
      <c r="AS576">
        <f t="shared" si="10"/>
        <v>0</v>
      </c>
      <c r="AT576">
        <f t="shared" si="10"/>
        <v>0</v>
      </c>
    </row>
    <row r="580" spans="1:43" x14ac:dyDescent="0.25">
      <c r="A580">
        <v>44256</v>
      </c>
      <c r="D580" t="s">
        <v>0</v>
      </c>
      <c r="E580" t="s">
        <v>1</v>
      </c>
      <c r="F580" t="s">
        <v>2</v>
      </c>
      <c r="G580" t="s">
        <v>3</v>
      </c>
      <c r="H580" t="s">
        <v>4</v>
      </c>
      <c r="I580" t="s">
        <v>5</v>
      </c>
      <c r="J580" t="s">
        <v>6</v>
      </c>
      <c r="K580" t="s">
        <v>7</v>
      </c>
      <c r="L580" t="s">
        <v>8</v>
      </c>
      <c r="M580" t="s">
        <v>9</v>
      </c>
      <c r="N580" t="s">
        <v>10</v>
      </c>
      <c r="O580" t="s">
        <v>11</v>
      </c>
      <c r="P580" t="s">
        <v>12</v>
      </c>
      <c r="Q580" t="s">
        <v>13</v>
      </c>
      <c r="R580" t="s">
        <v>14</v>
      </c>
      <c r="S580" t="s">
        <v>15</v>
      </c>
      <c r="T580" t="s">
        <v>16</v>
      </c>
      <c r="U580" t="s">
        <v>17</v>
      </c>
      <c r="V580" t="s">
        <v>18</v>
      </c>
      <c r="W580" t="s">
        <v>19</v>
      </c>
      <c r="X580" t="s">
        <v>20</v>
      </c>
      <c r="Y580" t="s">
        <v>21</v>
      </c>
      <c r="Z580" t="s">
        <v>22</v>
      </c>
      <c r="AA580" t="s">
        <v>23</v>
      </c>
      <c r="AB580" t="s">
        <v>24</v>
      </c>
      <c r="AC580" t="s">
        <v>25</v>
      </c>
      <c r="AD580" t="s">
        <v>26</v>
      </c>
      <c r="AE580" t="s">
        <v>27</v>
      </c>
      <c r="AF580" t="s">
        <v>28</v>
      </c>
      <c r="AG580" t="s">
        <v>29</v>
      </c>
      <c r="AH580" t="s">
        <v>30</v>
      </c>
      <c r="AI580" t="s">
        <v>31</v>
      </c>
      <c r="AJ580" t="s">
        <v>32</v>
      </c>
      <c r="AK580" t="s">
        <v>33</v>
      </c>
      <c r="AL580" t="s">
        <v>34</v>
      </c>
      <c r="AM580" t="s">
        <v>35</v>
      </c>
      <c r="AN580" t="s">
        <v>36</v>
      </c>
      <c r="AO580" t="s">
        <v>37</v>
      </c>
      <c r="AP580" t="s">
        <v>38</v>
      </c>
      <c r="AQ580" t="s">
        <v>47</v>
      </c>
    </row>
    <row r="581" spans="1:43" x14ac:dyDescent="0.25">
      <c r="A581" t="s">
        <v>40</v>
      </c>
      <c r="B581" t="s">
        <v>41</v>
      </c>
      <c r="C581" t="s">
        <v>42</v>
      </c>
    </row>
    <row r="615" spans="1:47" x14ac:dyDescent="0.25">
      <c r="A615" t="s">
        <v>2</v>
      </c>
      <c r="D615">
        <f>SUM(D582:D614)</f>
        <v>0</v>
      </c>
      <c r="E615">
        <f>SUM(E582:E614)</f>
        <v>0</v>
      </c>
      <c r="F615">
        <f>SUM(F582:F614)</f>
        <v>0</v>
      </c>
      <c r="J615">
        <f t="shared" ref="J615:AT615" si="11">SUM(J582:J614)</f>
        <v>0</v>
      </c>
      <c r="K615">
        <f t="shared" si="11"/>
        <v>0</v>
      </c>
      <c r="L615">
        <f t="shared" si="11"/>
        <v>0</v>
      </c>
      <c r="M615">
        <f t="shared" si="11"/>
        <v>0</v>
      </c>
      <c r="N615">
        <f t="shared" si="11"/>
        <v>0</v>
      </c>
      <c r="O615">
        <f t="shared" si="11"/>
        <v>0</v>
      </c>
      <c r="P615">
        <f t="shared" si="11"/>
        <v>0</v>
      </c>
      <c r="Q615">
        <f t="shared" si="11"/>
        <v>0</v>
      </c>
      <c r="R615">
        <f t="shared" si="11"/>
        <v>0</v>
      </c>
      <c r="S615">
        <f t="shared" si="11"/>
        <v>0</v>
      </c>
      <c r="T615">
        <f t="shared" si="11"/>
        <v>0</v>
      </c>
      <c r="U615">
        <f t="shared" si="11"/>
        <v>0</v>
      </c>
      <c r="V615">
        <f t="shared" si="11"/>
        <v>0</v>
      </c>
      <c r="W615">
        <f t="shared" si="11"/>
        <v>0</v>
      </c>
      <c r="X615">
        <f t="shared" si="11"/>
        <v>0</v>
      </c>
      <c r="Y615">
        <f t="shared" si="11"/>
        <v>0</v>
      </c>
      <c r="Z615">
        <f t="shared" si="11"/>
        <v>0</v>
      </c>
      <c r="AA615">
        <f t="shared" si="11"/>
        <v>0</v>
      </c>
      <c r="AB615">
        <f t="shared" si="11"/>
        <v>0</v>
      </c>
      <c r="AC615">
        <f t="shared" si="11"/>
        <v>0</v>
      </c>
      <c r="AD615">
        <f t="shared" si="11"/>
        <v>0</v>
      </c>
      <c r="AE615">
        <f t="shared" si="11"/>
        <v>0</v>
      </c>
      <c r="AF615">
        <f t="shared" si="11"/>
        <v>0</v>
      </c>
      <c r="AG615">
        <f t="shared" si="11"/>
        <v>0</v>
      </c>
      <c r="AH615">
        <f t="shared" si="11"/>
        <v>0</v>
      </c>
      <c r="AI615">
        <f t="shared" si="11"/>
        <v>0</v>
      </c>
      <c r="AJ615">
        <f t="shared" si="11"/>
        <v>0</v>
      </c>
      <c r="AK615">
        <f t="shared" si="11"/>
        <v>0</v>
      </c>
      <c r="AL615">
        <f t="shared" si="11"/>
        <v>0</v>
      </c>
      <c r="AM615">
        <f t="shared" si="11"/>
        <v>0</v>
      </c>
      <c r="AN615">
        <f t="shared" si="11"/>
        <v>0</v>
      </c>
      <c r="AO615">
        <f t="shared" si="11"/>
        <v>0</v>
      </c>
      <c r="AP615">
        <f t="shared" si="11"/>
        <v>0</v>
      </c>
      <c r="AQ615">
        <f t="shared" si="11"/>
        <v>0</v>
      </c>
      <c r="AR615">
        <f t="shared" si="11"/>
        <v>0</v>
      </c>
      <c r="AS615">
        <f t="shared" si="11"/>
        <v>0</v>
      </c>
      <c r="AT615">
        <f t="shared" si="11"/>
        <v>0</v>
      </c>
    </row>
    <row r="617" spans="1:47" x14ac:dyDescent="0.25">
      <c r="A617" t="s">
        <v>50</v>
      </c>
      <c r="D617" s="5">
        <f>SUM(D41+D84+D126+D161+D207+D258+D304+D406+D487+D531+D576+D615)</f>
        <v>175870.39000000004</v>
      </c>
      <c r="E617">
        <f>SUM(E41+E84+E126+E161+E207+E258+E304+E406+E487+E531+E576+E615)</f>
        <v>13911.849999999999</v>
      </c>
      <c r="F617" s="5">
        <f>SUM(F41+F84+F126+F161+F207+F258+F304+F406+F487+F531+F576+F615)</f>
        <v>189792.24</v>
      </c>
      <c r="J617">
        <f t="shared" ref="J617:AT617" si="12">SUM(J41+J84+J126+J161+J207+J258+J304+J406+J487+J531+J576+J615)</f>
        <v>447.97000000000008</v>
      </c>
      <c r="K617">
        <f t="shared" si="12"/>
        <v>322.35000000000002</v>
      </c>
      <c r="L617">
        <f t="shared" si="12"/>
        <v>157.22999999999999</v>
      </c>
      <c r="M617">
        <f t="shared" si="12"/>
        <v>10575.96</v>
      </c>
      <c r="N617">
        <f t="shared" si="12"/>
        <v>596.1</v>
      </c>
      <c r="O617">
        <f t="shared" si="12"/>
        <v>0</v>
      </c>
      <c r="P617">
        <f t="shared" si="12"/>
        <v>1687</v>
      </c>
      <c r="Q617">
        <f t="shared" si="12"/>
        <v>1297.6399999999999</v>
      </c>
      <c r="R617">
        <f t="shared" si="12"/>
        <v>12043.300000000001</v>
      </c>
      <c r="S617">
        <f t="shared" si="12"/>
        <v>41.75</v>
      </c>
      <c r="T617">
        <f t="shared" si="12"/>
        <v>6529.36</v>
      </c>
      <c r="U617">
        <f t="shared" si="12"/>
        <v>14273.54</v>
      </c>
      <c r="V617">
        <f t="shared" si="12"/>
        <v>0</v>
      </c>
      <c r="W617">
        <f t="shared" si="12"/>
        <v>15814.11</v>
      </c>
      <c r="X617">
        <f t="shared" si="12"/>
        <v>3189</v>
      </c>
      <c r="Y617">
        <f t="shared" si="12"/>
        <v>2860</v>
      </c>
      <c r="Z617">
        <f t="shared" si="12"/>
        <v>14919.9</v>
      </c>
      <c r="AA617">
        <f t="shared" si="12"/>
        <v>4615.34</v>
      </c>
      <c r="AB617">
        <f t="shared" si="12"/>
        <v>301.69</v>
      </c>
      <c r="AC617">
        <f t="shared" si="12"/>
        <v>1018.54</v>
      </c>
      <c r="AD617">
        <f t="shared" si="12"/>
        <v>657.35</v>
      </c>
      <c r="AE617">
        <f t="shared" si="12"/>
        <v>0</v>
      </c>
      <c r="AF617">
        <f t="shared" si="12"/>
        <v>11.99</v>
      </c>
      <c r="AG617">
        <f t="shared" si="12"/>
        <v>2443.9399999999996</v>
      </c>
      <c r="AH617">
        <f t="shared" si="12"/>
        <v>11182.240000000002</v>
      </c>
      <c r="AI617">
        <f t="shared" si="12"/>
        <v>14372.49</v>
      </c>
      <c r="AJ617">
        <f t="shared" si="12"/>
        <v>131.99</v>
      </c>
      <c r="AK617">
        <f t="shared" si="12"/>
        <v>37884.729999999996</v>
      </c>
      <c r="AL617">
        <f t="shared" si="12"/>
        <v>3000</v>
      </c>
      <c r="AM617">
        <f t="shared" si="12"/>
        <v>0</v>
      </c>
      <c r="AN617">
        <f t="shared" si="12"/>
        <v>148.12</v>
      </c>
      <c r="AO617">
        <f t="shared" si="12"/>
        <v>40</v>
      </c>
      <c r="AP617">
        <f t="shared" si="12"/>
        <v>0</v>
      </c>
      <c r="AQ617">
        <f t="shared" si="12"/>
        <v>9275.380000000001</v>
      </c>
      <c r="AR617">
        <f t="shared" si="12"/>
        <v>0</v>
      </c>
      <c r="AS617">
        <f t="shared" si="12"/>
        <v>6030.8799999999992</v>
      </c>
      <c r="AT617">
        <f t="shared" si="12"/>
        <v>0</v>
      </c>
      <c r="AU617">
        <f>SUM(AU584:AU616)</f>
        <v>0</v>
      </c>
    </row>
    <row r="625" spans="1:8" x14ac:dyDescent="0.25">
      <c r="B625" t="s">
        <v>185</v>
      </c>
    </row>
    <row r="626" spans="1:8" x14ac:dyDescent="0.25">
      <c r="B626" t="s">
        <v>51</v>
      </c>
      <c r="C626" t="s">
        <v>52</v>
      </c>
      <c r="D626" t="s">
        <v>53</v>
      </c>
      <c r="E626" t="s">
        <v>974</v>
      </c>
    </row>
    <row r="627" spans="1:8" x14ac:dyDescent="0.25">
      <c r="A627" t="s">
        <v>327</v>
      </c>
      <c r="B627">
        <v>3500</v>
      </c>
      <c r="C627">
        <f>SUM(J617)</f>
        <v>447.97000000000008</v>
      </c>
      <c r="D627">
        <f>SUM(B627-C627)</f>
        <v>3052.0299999999997</v>
      </c>
      <c r="E627">
        <v>1000</v>
      </c>
    </row>
    <row r="628" spans="1:8" x14ac:dyDescent="0.25">
      <c r="A628" t="s">
        <v>54</v>
      </c>
      <c r="B628">
        <v>10000</v>
      </c>
      <c r="C628">
        <f>SUM(K617)</f>
        <v>322.35000000000002</v>
      </c>
      <c r="D628">
        <f t="shared" ref="D628:D658" si="13">SUM(B628-C628)</f>
        <v>9677.65</v>
      </c>
      <c r="E628">
        <v>5000</v>
      </c>
    </row>
    <row r="629" spans="1:8" x14ac:dyDescent="0.25">
      <c r="A629" t="s">
        <v>55</v>
      </c>
      <c r="B629">
        <v>1000</v>
      </c>
      <c r="C629">
        <f>SUM(L617)</f>
        <v>157.22999999999999</v>
      </c>
      <c r="D629">
        <f t="shared" si="13"/>
        <v>842.77</v>
      </c>
      <c r="E629">
        <v>1000</v>
      </c>
    </row>
    <row r="630" spans="1:8" x14ac:dyDescent="0.25">
      <c r="A630" t="s">
        <v>56</v>
      </c>
      <c r="B630">
        <v>16500</v>
      </c>
      <c r="C630">
        <f>SUM(M617)</f>
        <v>10575.96</v>
      </c>
      <c r="D630">
        <f t="shared" si="13"/>
        <v>5924.0400000000009</v>
      </c>
      <c r="E630">
        <v>16500</v>
      </c>
    </row>
    <row r="631" spans="1:8" x14ac:dyDescent="0.25">
      <c r="A631" t="s">
        <v>57</v>
      </c>
      <c r="B631">
        <v>3000</v>
      </c>
      <c r="C631">
        <f>SUM(N617)</f>
        <v>596.1</v>
      </c>
      <c r="D631">
        <f t="shared" si="13"/>
        <v>2403.9</v>
      </c>
      <c r="E631">
        <v>600</v>
      </c>
    </row>
    <row r="632" spans="1:8" x14ac:dyDescent="0.25">
      <c r="A632" t="s">
        <v>58</v>
      </c>
      <c r="B632">
        <v>2500</v>
      </c>
      <c r="C632">
        <f>SUM(P617)</f>
        <v>1687</v>
      </c>
      <c r="D632">
        <f t="shared" si="13"/>
        <v>813</v>
      </c>
      <c r="E632">
        <v>2500</v>
      </c>
    </row>
    <row r="633" spans="1:8" x14ac:dyDescent="0.25">
      <c r="A633" t="s">
        <v>59</v>
      </c>
      <c r="B633">
        <v>2000</v>
      </c>
      <c r="C633">
        <f>SUM(Q617)</f>
        <v>1297.6399999999999</v>
      </c>
      <c r="D633">
        <f t="shared" si="13"/>
        <v>702.36000000000013</v>
      </c>
      <c r="E633">
        <v>2000</v>
      </c>
    </row>
    <row r="634" spans="1:8" x14ac:dyDescent="0.25">
      <c r="A634" t="s">
        <v>14</v>
      </c>
      <c r="B634">
        <v>13000</v>
      </c>
      <c r="C634">
        <f>SUM(R617)</f>
        <v>12043.300000000001</v>
      </c>
      <c r="D634">
        <f t="shared" si="13"/>
        <v>956.69999999999891</v>
      </c>
      <c r="E634">
        <v>13000</v>
      </c>
    </row>
    <row r="635" spans="1:8" x14ac:dyDescent="0.25">
      <c r="A635" t="s">
        <v>60</v>
      </c>
      <c r="B635">
        <v>100</v>
      </c>
      <c r="C635">
        <f>SUM(S617)</f>
        <v>41.75</v>
      </c>
      <c r="D635">
        <f t="shared" si="13"/>
        <v>58.25</v>
      </c>
      <c r="E635">
        <v>100</v>
      </c>
    </row>
    <row r="636" spans="1:8" x14ac:dyDescent="0.25">
      <c r="A636" t="s">
        <v>61</v>
      </c>
      <c r="B636">
        <v>20000</v>
      </c>
      <c r="C636">
        <f>SUM(T617)</f>
        <v>6529.36</v>
      </c>
      <c r="D636">
        <f t="shared" si="13"/>
        <v>13470.64</v>
      </c>
      <c r="E636">
        <v>20000</v>
      </c>
    </row>
    <row r="637" spans="1:8" x14ac:dyDescent="0.25">
      <c r="A637" t="s">
        <v>62</v>
      </c>
      <c r="B637">
        <v>20000</v>
      </c>
      <c r="C637">
        <f>SUM(U617)</f>
        <v>14273.54</v>
      </c>
      <c r="D637">
        <f t="shared" si="13"/>
        <v>5726.4599999999991</v>
      </c>
      <c r="E637">
        <v>20000</v>
      </c>
      <c r="H637" t="s">
        <v>63</v>
      </c>
    </row>
    <row r="638" spans="1:8" x14ac:dyDescent="0.25">
      <c r="A638" t="s">
        <v>18</v>
      </c>
      <c r="B638">
        <v>1500</v>
      </c>
      <c r="C638">
        <f>SUM(V617)</f>
        <v>0</v>
      </c>
      <c r="D638">
        <f t="shared" si="13"/>
        <v>1500</v>
      </c>
      <c r="E638">
        <v>1500</v>
      </c>
    </row>
    <row r="639" spans="1:8" x14ac:dyDescent="0.25">
      <c r="A639" t="s">
        <v>64</v>
      </c>
      <c r="B639">
        <v>20000</v>
      </c>
      <c r="C639">
        <f>SUM(W617)</f>
        <v>15814.11</v>
      </c>
      <c r="D639">
        <f t="shared" si="13"/>
        <v>4185.8899999999994</v>
      </c>
      <c r="E639">
        <v>20000</v>
      </c>
    </row>
    <row r="640" spans="1:8" x14ac:dyDescent="0.25">
      <c r="A640" t="s">
        <v>65</v>
      </c>
      <c r="B640">
        <v>7000</v>
      </c>
      <c r="C640">
        <f>SUM(X617)</f>
        <v>3189</v>
      </c>
      <c r="D640">
        <f t="shared" si="13"/>
        <v>3811</v>
      </c>
      <c r="E640">
        <v>3189</v>
      </c>
    </row>
    <row r="641" spans="1:50" x14ac:dyDescent="0.25">
      <c r="A641" t="s">
        <v>66</v>
      </c>
      <c r="B641">
        <v>3000</v>
      </c>
      <c r="C641">
        <f>SUM(Y617)</f>
        <v>2860</v>
      </c>
      <c r="D641">
        <f t="shared" si="13"/>
        <v>140</v>
      </c>
      <c r="E641">
        <v>2860</v>
      </c>
    </row>
    <row r="642" spans="1:50" x14ac:dyDescent="0.25">
      <c r="A642" t="s">
        <v>67</v>
      </c>
      <c r="B642">
        <v>17500</v>
      </c>
      <c r="C642">
        <f>SUM(Z617)</f>
        <v>14919.9</v>
      </c>
      <c r="D642">
        <f t="shared" si="13"/>
        <v>2580.1000000000004</v>
      </c>
      <c r="E642">
        <v>15000</v>
      </c>
      <c r="AX642">
        <f>SUM(AX613:AX637)</f>
        <v>0</v>
      </c>
    </row>
    <row r="643" spans="1:50" x14ac:dyDescent="0.25">
      <c r="A643" t="s">
        <v>68</v>
      </c>
      <c r="B643">
        <v>5500</v>
      </c>
      <c r="C643">
        <f>SUM(AA617)</f>
        <v>4615.34</v>
      </c>
      <c r="D643">
        <f t="shared" si="13"/>
        <v>884.65999999999985</v>
      </c>
      <c r="E643">
        <v>4700</v>
      </c>
    </row>
    <row r="644" spans="1:50" x14ac:dyDescent="0.25">
      <c r="A644" t="s">
        <v>24</v>
      </c>
      <c r="B644">
        <v>5000</v>
      </c>
      <c r="C644">
        <f>SUM(AB617)</f>
        <v>301.69</v>
      </c>
      <c r="D644">
        <f t="shared" si="13"/>
        <v>4698.3100000000004</v>
      </c>
      <c r="E644">
        <v>5000</v>
      </c>
      <c r="AW644">
        <f>SUM(AW615:AW638)</f>
        <v>0</v>
      </c>
      <c r="AX644" t="e">
        <f>SUM(AX44+CT93+AX129+AX165+#REF!+AX267+#REF!+#REF!+AX520+AX561+AX606+AX642)</f>
        <v>#REF!</v>
      </c>
    </row>
    <row r="645" spans="1:50" x14ac:dyDescent="0.25">
      <c r="A645" t="s">
        <v>69</v>
      </c>
      <c r="B645">
        <v>2000</v>
      </c>
      <c r="C645">
        <f>SUM(AC617)</f>
        <v>1018.54</v>
      </c>
      <c r="D645">
        <f t="shared" si="13"/>
        <v>981.46</v>
      </c>
      <c r="E645">
        <v>2000</v>
      </c>
    </row>
    <row r="646" spans="1:50" x14ac:dyDescent="0.25">
      <c r="A646" t="s">
        <v>26</v>
      </c>
      <c r="B646">
        <v>60000</v>
      </c>
      <c r="C646">
        <f>SUM(AD617)</f>
        <v>657.35</v>
      </c>
      <c r="D646">
        <f t="shared" si="13"/>
        <v>59342.65</v>
      </c>
      <c r="E646">
        <v>60000</v>
      </c>
      <c r="AW646" t="e">
        <f>SUM(#REF!+CS93+AW131+#REF!+#REF!+AW269+#REF!+#REF!+AW522+AW563+AW608+AW644)</f>
        <v>#REF!</v>
      </c>
    </row>
    <row r="647" spans="1:50" x14ac:dyDescent="0.25">
      <c r="A647" t="s">
        <v>70</v>
      </c>
      <c r="B647">
        <v>10000</v>
      </c>
      <c r="C647">
        <f>SUM(AE617)</f>
        <v>0</v>
      </c>
      <c r="D647">
        <f t="shared" si="13"/>
        <v>10000</v>
      </c>
      <c r="E647">
        <v>10000</v>
      </c>
    </row>
    <row r="648" spans="1:50" x14ac:dyDescent="0.25">
      <c r="A648" t="s">
        <v>71</v>
      </c>
      <c r="B648">
        <v>10000</v>
      </c>
      <c r="C648">
        <f>SUM(AF617)</f>
        <v>11.99</v>
      </c>
      <c r="D648">
        <f t="shared" si="13"/>
        <v>9988.01</v>
      </c>
      <c r="E648">
        <v>10000</v>
      </c>
    </row>
    <row r="649" spans="1:50" x14ac:dyDescent="0.25">
      <c r="A649" t="s">
        <v>72</v>
      </c>
      <c r="B649">
        <v>2500</v>
      </c>
      <c r="C649">
        <f>SUM(AG617)</f>
        <v>2443.9399999999996</v>
      </c>
      <c r="D649">
        <f t="shared" si="13"/>
        <v>56.0600000000004</v>
      </c>
      <c r="E649">
        <v>2500</v>
      </c>
    </row>
    <row r="650" spans="1:50" x14ac:dyDescent="0.25">
      <c r="A650" t="s">
        <v>73</v>
      </c>
      <c r="B650">
        <v>10000</v>
      </c>
      <c r="C650">
        <f>SUM(AH617)</f>
        <v>11182.240000000002</v>
      </c>
      <c r="D650">
        <f t="shared" si="13"/>
        <v>-1182.2400000000016</v>
      </c>
      <c r="E650">
        <v>15000</v>
      </c>
      <c r="G650" t="s">
        <v>63</v>
      </c>
    </row>
    <row r="651" spans="1:50" x14ac:dyDescent="0.25">
      <c r="A651" t="s">
        <v>74</v>
      </c>
      <c r="B651">
        <v>23000</v>
      </c>
      <c r="C651">
        <f>SUM(AI617)</f>
        <v>14372.49</v>
      </c>
      <c r="D651">
        <f t="shared" si="13"/>
        <v>8627.51</v>
      </c>
      <c r="E651">
        <v>20000</v>
      </c>
    </row>
    <row r="652" spans="1:50" x14ac:dyDescent="0.25">
      <c r="A652" t="s">
        <v>75</v>
      </c>
      <c r="B652">
        <v>600</v>
      </c>
      <c r="C652">
        <f>SUM(AJ617)</f>
        <v>131.99</v>
      </c>
      <c r="D652">
        <f t="shared" si="13"/>
        <v>468.01</v>
      </c>
      <c r="E652">
        <v>400</v>
      </c>
    </row>
    <row r="653" spans="1:50" x14ac:dyDescent="0.25">
      <c r="A653" t="s">
        <v>76</v>
      </c>
      <c r="B653">
        <v>46000</v>
      </c>
      <c r="C653">
        <f>SUM(AK617)</f>
        <v>37884.729999999996</v>
      </c>
      <c r="D653">
        <f t="shared" si="13"/>
        <v>8115.2700000000041</v>
      </c>
      <c r="E653">
        <v>46000</v>
      </c>
    </row>
    <row r="654" spans="1:50" x14ac:dyDescent="0.25">
      <c r="A654" t="s">
        <v>77</v>
      </c>
      <c r="B654">
        <v>7000</v>
      </c>
      <c r="C654">
        <f>SUM(AL617)</f>
        <v>3000</v>
      </c>
      <c r="D654">
        <f t="shared" si="13"/>
        <v>4000</v>
      </c>
      <c r="E654">
        <v>3000</v>
      </c>
    </row>
    <row r="655" spans="1:50" x14ac:dyDescent="0.25">
      <c r="A655" t="s">
        <v>78</v>
      </c>
      <c r="B655">
        <v>1000</v>
      </c>
      <c r="C655">
        <f>SUM(AN617)</f>
        <v>148.12</v>
      </c>
      <c r="D655">
        <f t="shared" si="13"/>
        <v>851.88</v>
      </c>
      <c r="E655">
        <v>1000</v>
      </c>
    </row>
    <row r="656" spans="1:50" x14ac:dyDescent="0.25">
      <c r="A656" t="s">
        <v>79</v>
      </c>
      <c r="B656">
        <v>200</v>
      </c>
      <c r="C656">
        <f>SUM(AO617)</f>
        <v>40</v>
      </c>
      <c r="D656">
        <f t="shared" si="13"/>
        <v>160</v>
      </c>
      <c r="E656">
        <v>200</v>
      </c>
    </row>
    <row r="657" spans="1:5" x14ac:dyDescent="0.25">
      <c r="A657" t="s">
        <v>80</v>
      </c>
      <c r="B657">
        <v>700</v>
      </c>
      <c r="C657">
        <f>SUM(AP617)</f>
        <v>0</v>
      </c>
      <c r="D657">
        <f t="shared" si="13"/>
        <v>700</v>
      </c>
      <c r="E657">
        <v>700</v>
      </c>
    </row>
    <row r="658" spans="1:5" x14ac:dyDescent="0.25">
      <c r="A658" t="s">
        <v>2</v>
      </c>
      <c r="B658">
        <f>SUM(B627:B657)</f>
        <v>324100</v>
      </c>
      <c r="C658">
        <f>SUM(C627:C657)</f>
        <v>160563.63</v>
      </c>
      <c r="D658">
        <f t="shared" si="13"/>
        <v>163536.37</v>
      </c>
      <c r="E658">
        <f>SUM(E627:E657)</f>
        <v>304749</v>
      </c>
    </row>
    <row r="660" spans="1:5" x14ac:dyDescent="0.25">
      <c r="A660" t="s">
        <v>82</v>
      </c>
      <c r="C660">
        <f>SUM(AQ617)</f>
        <v>9275.380000000001</v>
      </c>
    </row>
    <row r="661" spans="1:5" x14ac:dyDescent="0.25">
      <c r="C661">
        <f>SUM(C658:C660)</f>
        <v>169839.01</v>
      </c>
    </row>
    <row r="662" spans="1:5" x14ac:dyDescent="0.25">
      <c r="A662" t="s">
        <v>952</v>
      </c>
      <c r="B662">
        <v>9000</v>
      </c>
      <c r="C662">
        <f>SUM(AS617)</f>
        <v>6030.8799999999992</v>
      </c>
      <c r="D662">
        <f>SUM(B662-C662)</f>
        <v>2969.1200000000008</v>
      </c>
    </row>
  </sheetData>
  <autoFilter ref="E305:E406" xr:uid="{C4DB9EF9-5AA6-4B25-AFCE-540DFEABFD40}"/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CCD4A-E076-4D51-9924-A033696CF15D}">
  <dimension ref="A1:O196"/>
  <sheetViews>
    <sheetView topLeftCell="A163" workbookViewId="0">
      <selection activeCell="N194" sqref="N194"/>
    </sheetView>
  </sheetViews>
  <sheetFormatPr defaultRowHeight="15" x14ac:dyDescent="0.25"/>
  <cols>
    <col min="2" max="2" width="16.5703125" customWidth="1"/>
    <col min="4" max="4" width="14.85546875" customWidth="1"/>
    <col min="12" max="12" width="16.140625" customWidth="1"/>
    <col min="14" max="14" width="12.7109375" customWidth="1"/>
  </cols>
  <sheetData>
    <row r="1" spans="1:14" x14ac:dyDescent="0.25">
      <c r="A1" t="s">
        <v>137</v>
      </c>
    </row>
    <row r="2" spans="1:14" x14ac:dyDescent="0.25">
      <c r="D2" t="s">
        <v>6</v>
      </c>
      <c r="E2" t="s">
        <v>143</v>
      </c>
      <c r="F2" t="s">
        <v>144</v>
      </c>
      <c r="G2" t="s">
        <v>138</v>
      </c>
      <c r="H2" t="s">
        <v>24</v>
      </c>
      <c r="I2" t="s">
        <v>142</v>
      </c>
      <c r="J2" t="s">
        <v>139</v>
      </c>
      <c r="K2" t="s">
        <v>140</v>
      </c>
      <c r="L2" t="s">
        <v>141</v>
      </c>
      <c r="N2" t="s">
        <v>2</v>
      </c>
    </row>
    <row r="3" spans="1:14" x14ac:dyDescent="0.25">
      <c r="A3" t="s">
        <v>145</v>
      </c>
    </row>
    <row r="4" spans="1:14" x14ac:dyDescent="0.25">
      <c r="A4" t="s">
        <v>146</v>
      </c>
      <c r="B4" t="s">
        <v>147</v>
      </c>
      <c r="D4" s="3"/>
      <c r="E4" s="3"/>
      <c r="F4" s="3"/>
      <c r="G4" s="3"/>
      <c r="H4" s="3"/>
      <c r="I4" s="3"/>
      <c r="J4" s="3">
        <v>1135</v>
      </c>
      <c r="N4">
        <f>SUM(D4:M4)</f>
        <v>1135</v>
      </c>
    </row>
    <row r="5" spans="1:14" x14ac:dyDescent="0.25">
      <c r="A5" t="s">
        <v>91</v>
      </c>
      <c r="B5" t="s">
        <v>148</v>
      </c>
      <c r="D5" s="3"/>
      <c r="E5" s="3"/>
      <c r="F5" s="3"/>
      <c r="G5" s="3"/>
      <c r="H5" s="3"/>
      <c r="I5" s="3"/>
      <c r="J5" s="3">
        <v>1332</v>
      </c>
      <c r="N5">
        <f t="shared" ref="N5:N10" si="0">SUM(D5:M5)</f>
        <v>1332</v>
      </c>
    </row>
    <row r="6" spans="1:14" x14ac:dyDescent="0.25">
      <c r="A6" t="s">
        <v>149</v>
      </c>
      <c r="B6" t="s">
        <v>150</v>
      </c>
      <c r="E6" s="3">
        <v>9200</v>
      </c>
      <c r="N6">
        <f t="shared" si="0"/>
        <v>9200</v>
      </c>
    </row>
    <row r="7" spans="1:14" x14ac:dyDescent="0.25">
      <c r="A7" t="s">
        <v>112</v>
      </c>
      <c r="B7" t="s">
        <v>151</v>
      </c>
      <c r="E7" s="3">
        <v>30</v>
      </c>
      <c r="N7">
        <f t="shared" si="0"/>
        <v>30</v>
      </c>
    </row>
    <row r="8" spans="1:14" x14ac:dyDescent="0.25">
      <c r="A8" t="s">
        <v>152</v>
      </c>
      <c r="B8" t="s">
        <v>153</v>
      </c>
      <c r="E8" s="3">
        <v>8000</v>
      </c>
      <c r="N8">
        <f t="shared" si="0"/>
        <v>8000</v>
      </c>
    </row>
    <row r="9" spans="1:14" x14ac:dyDescent="0.25">
      <c r="A9" t="s">
        <v>186</v>
      </c>
      <c r="B9" t="s">
        <v>190</v>
      </c>
      <c r="E9" s="3">
        <v>60</v>
      </c>
      <c r="N9">
        <f t="shared" si="0"/>
        <v>60</v>
      </c>
    </row>
    <row r="10" spans="1:14" x14ac:dyDescent="0.25">
      <c r="A10" t="s">
        <v>145</v>
      </c>
      <c r="B10" t="s">
        <v>6</v>
      </c>
      <c r="D10">
        <v>424</v>
      </c>
      <c r="N10">
        <f t="shared" si="0"/>
        <v>424</v>
      </c>
    </row>
    <row r="11" spans="1:14" x14ac:dyDescent="0.25">
      <c r="D11">
        <f>SUM(D4:D10)</f>
        <v>424</v>
      </c>
      <c r="E11">
        <f t="shared" ref="E11:N11" si="1">SUM(E4:E10)</f>
        <v>17290</v>
      </c>
      <c r="F11">
        <f t="shared" si="1"/>
        <v>0</v>
      </c>
      <c r="G11">
        <f t="shared" si="1"/>
        <v>0</v>
      </c>
      <c r="H11">
        <f t="shared" si="1"/>
        <v>0</v>
      </c>
      <c r="I11">
        <f t="shared" si="1"/>
        <v>0</v>
      </c>
      <c r="J11">
        <f t="shared" si="1"/>
        <v>2467</v>
      </c>
      <c r="K11">
        <f t="shared" si="1"/>
        <v>0</v>
      </c>
      <c r="L11">
        <f t="shared" si="1"/>
        <v>0</v>
      </c>
      <c r="M11">
        <f t="shared" si="1"/>
        <v>0</v>
      </c>
      <c r="N11">
        <f t="shared" si="1"/>
        <v>20181</v>
      </c>
    </row>
    <row r="12" spans="1:14" x14ac:dyDescent="0.25">
      <c r="A12" t="s">
        <v>245</v>
      </c>
    </row>
    <row r="13" spans="1:14" x14ac:dyDescent="0.25">
      <c r="D13" t="s">
        <v>6</v>
      </c>
      <c r="E13" t="s">
        <v>143</v>
      </c>
      <c r="F13" t="s">
        <v>144</v>
      </c>
      <c r="G13" t="s">
        <v>138</v>
      </c>
      <c r="H13" t="s">
        <v>24</v>
      </c>
      <c r="I13" t="s">
        <v>142</v>
      </c>
      <c r="J13" t="s">
        <v>139</v>
      </c>
      <c r="K13" t="s">
        <v>140</v>
      </c>
      <c r="L13" t="s">
        <v>141</v>
      </c>
      <c r="N13" t="s">
        <v>2</v>
      </c>
    </row>
    <row r="14" spans="1:14" x14ac:dyDescent="0.25">
      <c r="A14" t="s">
        <v>275</v>
      </c>
      <c r="B14" t="s">
        <v>276</v>
      </c>
      <c r="K14">
        <v>269600</v>
      </c>
      <c r="N14">
        <v>269600</v>
      </c>
    </row>
    <row r="15" spans="1:14" x14ac:dyDescent="0.25">
      <c r="A15" t="s">
        <v>195</v>
      </c>
      <c r="B15" t="s">
        <v>108</v>
      </c>
      <c r="L15">
        <v>32116.7</v>
      </c>
      <c r="N15">
        <v>32116.7</v>
      </c>
    </row>
    <row r="16" spans="1:14" x14ac:dyDescent="0.25">
      <c r="A16" t="s">
        <v>277</v>
      </c>
      <c r="B16" t="s">
        <v>278</v>
      </c>
      <c r="D16">
        <v>40</v>
      </c>
      <c r="N16">
        <v>40</v>
      </c>
    </row>
    <row r="17" spans="1:15" x14ac:dyDescent="0.25">
      <c r="A17" t="s">
        <v>211</v>
      </c>
      <c r="B17" t="s">
        <v>151</v>
      </c>
      <c r="E17">
        <v>60</v>
      </c>
      <c r="N17">
        <v>60</v>
      </c>
    </row>
    <row r="18" spans="1:15" x14ac:dyDescent="0.25">
      <c r="A18" t="s">
        <v>211</v>
      </c>
      <c r="B18" t="s">
        <v>280</v>
      </c>
      <c r="E18">
        <v>216.66</v>
      </c>
      <c r="N18">
        <v>216.66</v>
      </c>
    </row>
    <row r="19" spans="1:15" x14ac:dyDescent="0.25">
      <c r="A19" t="s">
        <v>220</v>
      </c>
      <c r="B19" t="s">
        <v>276</v>
      </c>
      <c r="E19">
        <v>3068</v>
      </c>
      <c r="N19">
        <v>3068</v>
      </c>
      <c r="O19" t="s">
        <v>281</v>
      </c>
    </row>
    <row r="20" spans="1:15" x14ac:dyDescent="0.25">
      <c r="A20" t="s">
        <v>282</v>
      </c>
      <c r="B20" t="s">
        <v>151</v>
      </c>
      <c r="E20">
        <v>30</v>
      </c>
      <c r="N20">
        <v>30</v>
      </c>
    </row>
    <row r="21" spans="1:15" x14ac:dyDescent="0.25">
      <c r="A21" t="s">
        <v>233</v>
      </c>
      <c r="B21" t="s">
        <v>203</v>
      </c>
      <c r="E21">
        <v>28.86</v>
      </c>
      <c r="N21">
        <v>28.86</v>
      </c>
    </row>
    <row r="22" spans="1:15" x14ac:dyDescent="0.25">
      <c r="D22">
        <f t="shared" ref="D22:N22" si="2">SUM(D14:D21)</f>
        <v>40</v>
      </c>
      <c r="E22">
        <f t="shared" si="2"/>
        <v>3403.52</v>
      </c>
      <c r="F22">
        <f t="shared" si="2"/>
        <v>0</v>
      </c>
      <c r="G22">
        <f t="shared" si="2"/>
        <v>0</v>
      </c>
      <c r="H22">
        <f t="shared" si="2"/>
        <v>0</v>
      </c>
      <c r="I22">
        <f t="shared" si="2"/>
        <v>0</v>
      </c>
      <c r="J22">
        <f t="shared" si="2"/>
        <v>0</v>
      </c>
      <c r="K22">
        <f t="shared" si="2"/>
        <v>269600</v>
      </c>
      <c r="L22">
        <f t="shared" si="2"/>
        <v>32116.7</v>
      </c>
      <c r="M22">
        <f t="shared" si="2"/>
        <v>0</v>
      </c>
      <c r="N22" s="5">
        <f t="shared" si="2"/>
        <v>305160.21999999997</v>
      </c>
    </row>
    <row r="24" spans="1:15" x14ac:dyDescent="0.25">
      <c r="A24" t="s">
        <v>252</v>
      </c>
      <c r="D24" t="s">
        <v>6</v>
      </c>
      <c r="E24" t="s">
        <v>143</v>
      </c>
      <c r="F24" t="s">
        <v>144</v>
      </c>
      <c r="G24" t="s">
        <v>138</v>
      </c>
      <c r="H24" t="s">
        <v>24</v>
      </c>
      <c r="I24" t="s">
        <v>142</v>
      </c>
      <c r="J24" t="s">
        <v>139</v>
      </c>
      <c r="K24" t="s">
        <v>140</v>
      </c>
      <c r="L24" t="s">
        <v>141</v>
      </c>
    </row>
    <row r="25" spans="1:15" x14ac:dyDescent="0.25">
      <c r="A25" t="s">
        <v>307</v>
      </c>
      <c r="B25" t="s">
        <v>356</v>
      </c>
      <c r="E25">
        <v>30</v>
      </c>
      <c r="N25">
        <v>30</v>
      </c>
    </row>
    <row r="26" spans="1:15" x14ac:dyDescent="0.25">
      <c r="A26" t="s">
        <v>307</v>
      </c>
      <c r="B26" t="s">
        <v>265</v>
      </c>
      <c r="E26">
        <v>420</v>
      </c>
      <c r="N26">
        <v>420</v>
      </c>
    </row>
    <row r="27" spans="1:15" x14ac:dyDescent="0.25">
      <c r="A27" t="s">
        <v>358</v>
      </c>
      <c r="B27" t="s">
        <v>276</v>
      </c>
      <c r="I27">
        <v>995.15</v>
      </c>
      <c r="N27">
        <v>995.15</v>
      </c>
    </row>
    <row r="28" spans="1:15" x14ac:dyDescent="0.25">
      <c r="A28" t="s">
        <v>359</v>
      </c>
      <c r="B28" t="s">
        <v>360</v>
      </c>
      <c r="E28">
        <v>30</v>
      </c>
      <c r="N28">
        <v>30</v>
      </c>
    </row>
    <row r="29" spans="1:15" x14ac:dyDescent="0.25">
      <c r="A29" t="s">
        <v>361</v>
      </c>
      <c r="B29" t="s">
        <v>362</v>
      </c>
      <c r="E29">
        <v>157.5</v>
      </c>
      <c r="N29">
        <v>157.5</v>
      </c>
    </row>
    <row r="30" spans="1:15" x14ac:dyDescent="0.25">
      <c r="A30" t="s">
        <v>361</v>
      </c>
      <c r="B30" t="s">
        <v>108</v>
      </c>
      <c r="L30">
        <v>1528.74</v>
      </c>
      <c r="N30">
        <v>1528.74</v>
      </c>
    </row>
    <row r="31" spans="1:15" x14ac:dyDescent="0.25">
      <c r="A31" t="s">
        <v>363</v>
      </c>
      <c r="B31" t="s">
        <v>364</v>
      </c>
      <c r="H31">
        <v>480</v>
      </c>
      <c r="N31">
        <v>480</v>
      </c>
    </row>
    <row r="32" spans="1:15" x14ac:dyDescent="0.25">
      <c r="A32" t="s">
        <v>365</v>
      </c>
      <c r="B32" t="s">
        <v>356</v>
      </c>
      <c r="E32">
        <v>60</v>
      </c>
      <c r="N32">
        <v>60</v>
      </c>
    </row>
    <row r="33" spans="1:14" x14ac:dyDescent="0.25">
      <c r="A33" t="s">
        <v>365</v>
      </c>
      <c r="B33" t="s">
        <v>356</v>
      </c>
      <c r="E33">
        <v>30</v>
      </c>
      <c r="N33">
        <v>30</v>
      </c>
    </row>
    <row r="34" spans="1:14" x14ac:dyDescent="0.25">
      <c r="A34" t="s">
        <v>366</v>
      </c>
      <c r="B34" t="s">
        <v>367</v>
      </c>
      <c r="J34">
        <v>1050</v>
      </c>
      <c r="N34">
        <v>1050</v>
      </c>
    </row>
    <row r="35" spans="1:14" x14ac:dyDescent="0.25">
      <c r="A35" t="s">
        <v>368</v>
      </c>
      <c r="B35" t="s">
        <v>369</v>
      </c>
      <c r="F35">
        <v>5.01</v>
      </c>
      <c r="N35">
        <v>5.01</v>
      </c>
    </row>
    <row r="36" spans="1:14" x14ac:dyDescent="0.25">
      <c r="D36">
        <f t="shared" ref="D36:N36" si="3">SUM(D25:D35)</f>
        <v>0</v>
      </c>
      <c r="E36">
        <f t="shared" si="3"/>
        <v>727.5</v>
      </c>
      <c r="F36">
        <f t="shared" si="3"/>
        <v>5.01</v>
      </c>
      <c r="G36">
        <f t="shared" si="3"/>
        <v>0</v>
      </c>
      <c r="H36">
        <f t="shared" si="3"/>
        <v>480</v>
      </c>
      <c r="I36">
        <f t="shared" si="3"/>
        <v>995.15</v>
      </c>
      <c r="J36">
        <f t="shared" si="3"/>
        <v>1050</v>
      </c>
      <c r="K36">
        <f t="shared" si="3"/>
        <v>0</v>
      </c>
      <c r="L36">
        <f t="shared" si="3"/>
        <v>1528.74</v>
      </c>
      <c r="M36">
        <f t="shared" si="3"/>
        <v>0</v>
      </c>
      <c r="N36">
        <f t="shared" si="3"/>
        <v>4786.4000000000005</v>
      </c>
    </row>
    <row r="38" spans="1:14" x14ac:dyDescent="0.25">
      <c r="A38" t="s">
        <v>253</v>
      </c>
      <c r="D38" t="s">
        <v>6</v>
      </c>
      <c r="E38" t="s">
        <v>143</v>
      </c>
      <c r="F38" t="s">
        <v>144</v>
      </c>
      <c r="G38" t="s">
        <v>138</v>
      </c>
      <c r="H38" t="s">
        <v>24</v>
      </c>
      <c r="I38" t="s">
        <v>142</v>
      </c>
      <c r="J38" t="s">
        <v>139</v>
      </c>
      <c r="K38" t="s">
        <v>140</v>
      </c>
      <c r="L38" t="s">
        <v>141</v>
      </c>
    </row>
    <row r="39" spans="1:14" x14ac:dyDescent="0.25">
      <c r="A39" t="s">
        <v>381</v>
      </c>
      <c r="B39" t="s">
        <v>267</v>
      </c>
      <c r="E39">
        <v>90</v>
      </c>
      <c r="N39">
        <v>90</v>
      </c>
    </row>
    <row r="40" spans="1:14" x14ac:dyDescent="0.25">
      <c r="A40" t="s">
        <v>387</v>
      </c>
      <c r="B40" t="s">
        <v>439</v>
      </c>
      <c r="D40">
        <v>40</v>
      </c>
      <c r="N40">
        <v>40</v>
      </c>
    </row>
    <row r="41" spans="1:14" x14ac:dyDescent="0.25">
      <c r="A41" t="s">
        <v>406</v>
      </c>
      <c r="B41" t="s">
        <v>440</v>
      </c>
      <c r="E41">
        <v>50</v>
      </c>
      <c r="N41">
        <v>50</v>
      </c>
    </row>
    <row r="42" spans="1:14" x14ac:dyDescent="0.25">
      <c r="A42" t="s">
        <v>441</v>
      </c>
      <c r="B42" t="s">
        <v>240</v>
      </c>
      <c r="E42">
        <v>90</v>
      </c>
      <c r="N42">
        <v>90</v>
      </c>
    </row>
    <row r="43" spans="1:14" x14ac:dyDescent="0.25">
      <c r="A43" t="s">
        <v>423</v>
      </c>
      <c r="B43" t="s">
        <v>151</v>
      </c>
      <c r="E43">
        <v>30</v>
      </c>
      <c r="N43">
        <v>30</v>
      </c>
    </row>
    <row r="44" spans="1:14" x14ac:dyDescent="0.25">
      <c r="A44" t="s">
        <v>423</v>
      </c>
      <c r="B44" t="s">
        <v>442</v>
      </c>
      <c r="E44">
        <v>40</v>
      </c>
      <c r="N44">
        <v>40</v>
      </c>
    </row>
    <row r="45" spans="1:14" x14ac:dyDescent="0.25">
      <c r="A45" t="s">
        <v>425</v>
      </c>
      <c r="B45" t="s">
        <v>276</v>
      </c>
      <c r="I45">
        <v>500</v>
      </c>
      <c r="N45">
        <v>500</v>
      </c>
    </row>
    <row r="46" spans="1:14" x14ac:dyDescent="0.25">
      <c r="A46" t="s">
        <v>454</v>
      </c>
      <c r="B46" t="s">
        <v>151</v>
      </c>
      <c r="E46">
        <v>30</v>
      </c>
      <c r="N46">
        <v>30</v>
      </c>
    </row>
    <row r="47" spans="1:14" x14ac:dyDescent="0.25">
      <c r="A47" t="s">
        <v>454</v>
      </c>
      <c r="B47" t="s">
        <v>151</v>
      </c>
      <c r="E47">
        <v>30</v>
      </c>
      <c r="N47">
        <v>30</v>
      </c>
    </row>
    <row r="48" spans="1:14" x14ac:dyDescent="0.25">
      <c r="A48" t="s">
        <v>455</v>
      </c>
      <c r="B48" t="s">
        <v>267</v>
      </c>
      <c r="E48">
        <v>60</v>
      </c>
      <c r="N48">
        <v>60</v>
      </c>
    </row>
    <row r="49" spans="1:14" x14ac:dyDescent="0.25">
      <c r="D49">
        <f>SUM(D39:D48)</f>
        <v>40</v>
      </c>
      <c r="E49">
        <f t="shared" ref="E49:N49" si="4">SUM(E39:E48)</f>
        <v>420</v>
      </c>
      <c r="F49">
        <f t="shared" si="4"/>
        <v>0</v>
      </c>
      <c r="G49">
        <f t="shared" si="4"/>
        <v>0</v>
      </c>
      <c r="H49">
        <f t="shared" si="4"/>
        <v>0</v>
      </c>
      <c r="I49">
        <f t="shared" si="4"/>
        <v>500</v>
      </c>
      <c r="J49">
        <f t="shared" si="4"/>
        <v>0</v>
      </c>
      <c r="K49">
        <f t="shared" si="4"/>
        <v>0</v>
      </c>
      <c r="L49">
        <f t="shared" si="4"/>
        <v>0</v>
      </c>
      <c r="M49">
        <f t="shared" si="4"/>
        <v>0</v>
      </c>
      <c r="N49">
        <f t="shared" si="4"/>
        <v>960</v>
      </c>
    </row>
    <row r="51" spans="1:14" x14ac:dyDescent="0.25">
      <c r="A51" t="s">
        <v>254</v>
      </c>
      <c r="D51" t="s">
        <v>6</v>
      </c>
      <c r="E51" t="s">
        <v>143</v>
      </c>
      <c r="F51" t="s">
        <v>144</v>
      </c>
      <c r="G51" t="s">
        <v>138</v>
      </c>
      <c r="H51" t="s">
        <v>24</v>
      </c>
      <c r="I51" t="s">
        <v>142</v>
      </c>
      <c r="J51" t="s">
        <v>139</v>
      </c>
      <c r="K51" t="s">
        <v>140</v>
      </c>
      <c r="L51" t="s">
        <v>141</v>
      </c>
    </row>
    <row r="52" spans="1:14" x14ac:dyDescent="0.25">
      <c r="A52" t="s">
        <v>510</v>
      </c>
      <c r="B52" t="s">
        <v>517</v>
      </c>
      <c r="C52">
        <v>2242</v>
      </c>
      <c r="E52">
        <v>10</v>
      </c>
      <c r="N52">
        <v>10</v>
      </c>
    </row>
    <row r="53" spans="1:14" x14ac:dyDescent="0.25">
      <c r="A53" t="s">
        <v>466</v>
      </c>
      <c r="B53" t="s">
        <v>518</v>
      </c>
      <c r="C53">
        <v>2243</v>
      </c>
      <c r="E53">
        <v>20</v>
      </c>
      <c r="N53">
        <v>20</v>
      </c>
    </row>
    <row r="54" spans="1:14" x14ac:dyDescent="0.25">
      <c r="A54" t="s">
        <v>514</v>
      </c>
      <c r="B54" t="s">
        <v>519</v>
      </c>
      <c r="C54">
        <v>2244</v>
      </c>
      <c r="E54">
        <v>17</v>
      </c>
      <c r="N54">
        <v>17</v>
      </c>
    </row>
    <row r="55" spans="1:14" x14ac:dyDescent="0.25">
      <c r="A55" t="s">
        <v>514</v>
      </c>
      <c r="B55" t="s">
        <v>520</v>
      </c>
      <c r="C55">
        <v>2245</v>
      </c>
      <c r="E55">
        <v>17</v>
      </c>
      <c r="N55">
        <v>17</v>
      </c>
    </row>
    <row r="56" spans="1:14" x14ac:dyDescent="0.25">
      <c r="A56" t="s">
        <v>490</v>
      </c>
      <c r="B56" t="s">
        <v>151</v>
      </c>
      <c r="C56">
        <v>2246</v>
      </c>
      <c r="E56">
        <v>20</v>
      </c>
      <c r="N56">
        <v>20</v>
      </c>
    </row>
    <row r="57" spans="1:14" x14ac:dyDescent="0.25">
      <c r="A57" t="s">
        <v>521</v>
      </c>
      <c r="B57" t="s">
        <v>522</v>
      </c>
      <c r="C57">
        <v>2247</v>
      </c>
      <c r="E57">
        <v>34</v>
      </c>
      <c r="N57">
        <v>34</v>
      </c>
    </row>
    <row r="58" spans="1:14" x14ac:dyDescent="0.25">
      <c r="A58" t="s">
        <v>512</v>
      </c>
      <c r="B58" t="s">
        <v>280</v>
      </c>
      <c r="E58">
        <v>216.66</v>
      </c>
      <c r="N58">
        <v>216.66</v>
      </c>
    </row>
    <row r="59" spans="1:14" x14ac:dyDescent="0.25">
      <c r="A59" t="s">
        <v>473</v>
      </c>
      <c r="B59" t="s">
        <v>241</v>
      </c>
      <c r="E59">
        <v>60</v>
      </c>
      <c r="N59">
        <v>60</v>
      </c>
    </row>
    <row r="60" spans="1:14" x14ac:dyDescent="0.25">
      <c r="A60" t="s">
        <v>523</v>
      </c>
      <c r="B60" t="s">
        <v>108</v>
      </c>
      <c r="L60">
        <v>5021.2700000000004</v>
      </c>
      <c r="N60">
        <v>5021.2700000000004</v>
      </c>
    </row>
    <row r="61" spans="1:14" x14ac:dyDescent="0.25">
      <c r="A61" t="s">
        <v>488</v>
      </c>
      <c r="B61" t="s">
        <v>360</v>
      </c>
      <c r="E61">
        <v>100</v>
      </c>
      <c r="N61">
        <v>100</v>
      </c>
    </row>
    <row r="62" spans="1:14" x14ac:dyDescent="0.25">
      <c r="A62" t="s">
        <v>525</v>
      </c>
      <c r="D62">
        <f>SUM(D52:D61)</f>
        <v>0</v>
      </c>
      <c r="E62">
        <f t="shared" ref="E62:N62" si="5">SUM(E52:E61)</f>
        <v>494.65999999999997</v>
      </c>
      <c r="F62">
        <f t="shared" si="5"/>
        <v>0</v>
      </c>
      <c r="G62">
        <f t="shared" si="5"/>
        <v>0</v>
      </c>
      <c r="H62">
        <f t="shared" si="5"/>
        <v>0</v>
      </c>
      <c r="I62">
        <f t="shared" si="5"/>
        <v>0</v>
      </c>
      <c r="J62">
        <f t="shared" si="5"/>
        <v>0</v>
      </c>
      <c r="K62">
        <f t="shared" si="5"/>
        <v>0</v>
      </c>
      <c r="L62">
        <f t="shared" si="5"/>
        <v>5021.2700000000004</v>
      </c>
      <c r="M62">
        <f t="shared" si="5"/>
        <v>0</v>
      </c>
      <c r="N62">
        <f t="shared" si="5"/>
        <v>5515.93</v>
      </c>
    </row>
    <row r="64" spans="1:14" x14ac:dyDescent="0.25">
      <c r="A64" t="s">
        <v>255</v>
      </c>
      <c r="D64" t="s">
        <v>6</v>
      </c>
      <c r="E64" t="s">
        <v>143</v>
      </c>
      <c r="F64" t="s">
        <v>144</v>
      </c>
      <c r="G64" t="s">
        <v>138</v>
      </c>
      <c r="H64" t="s">
        <v>24</v>
      </c>
      <c r="I64" t="s">
        <v>142</v>
      </c>
      <c r="J64" t="s">
        <v>139</v>
      </c>
      <c r="K64" t="s">
        <v>140</v>
      </c>
      <c r="L64" t="s">
        <v>141</v>
      </c>
    </row>
    <row r="65" spans="1:14" x14ac:dyDescent="0.25">
      <c r="A65" t="s">
        <v>526</v>
      </c>
      <c r="B65" t="s">
        <v>267</v>
      </c>
      <c r="E65">
        <v>75</v>
      </c>
      <c r="N65">
        <v>75</v>
      </c>
    </row>
    <row r="66" spans="1:14" x14ac:dyDescent="0.25">
      <c r="A66" t="s">
        <v>527</v>
      </c>
      <c r="B66" t="s">
        <v>528</v>
      </c>
      <c r="E66">
        <v>17</v>
      </c>
      <c r="N66">
        <v>17</v>
      </c>
    </row>
    <row r="67" spans="1:14" x14ac:dyDescent="0.25">
      <c r="A67" t="s">
        <v>529</v>
      </c>
      <c r="B67" t="s">
        <v>530</v>
      </c>
      <c r="E67">
        <v>45</v>
      </c>
      <c r="N67">
        <v>45</v>
      </c>
    </row>
    <row r="68" spans="1:14" x14ac:dyDescent="0.25">
      <c r="A68" t="s">
        <v>531</v>
      </c>
      <c r="B68" t="s">
        <v>532</v>
      </c>
      <c r="E68">
        <v>40</v>
      </c>
      <c r="N68">
        <v>40</v>
      </c>
    </row>
    <row r="69" spans="1:14" x14ac:dyDescent="0.25">
      <c r="A69" t="s">
        <v>531</v>
      </c>
      <c r="B69" t="s">
        <v>533</v>
      </c>
      <c r="E69">
        <v>20</v>
      </c>
      <c r="N69">
        <v>20</v>
      </c>
    </row>
    <row r="70" spans="1:14" x14ac:dyDescent="0.25">
      <c r="A70" t="s">
        <v>534</v>
      </c>
      <c r="B70" t="s">
        <v>151</v>
      </c>
      <c r="E70">
        <v>20</v>
      </c>
      <c r="N70">
        <v>20</v>
      </c>
    </row>
    <row r="71" spans="1:14" x14ac:dyDescent="0.25">
      <c r="A71" t="s">
        <v>535</v>
      </c>
      <c r="B71" t="s">
        <v>360</v>
      </c>
      <c r="E71">
        <v>50</v>
      </c>
      <c r="N71">
        <v>50</v>
      </c>
    </row>
    <row r="72" spans="1:14" x14ac:dyDescent="0.25">
      <c r="A72" t="s">
        <v>586</v>
      </c>
      <c r="B72" t="s">
        <v>587</v>
      </c>
      <c r="C72">
        <v>2251</v>
      </c>
      <c r="E72">
        <v>50</v>
      </c>
      <c r="N72">
        <v>50</v>
      </c>
    </row>
    <row r="73" spans="1:14" x14ac:dyDescent="0.25">
      <c r="A73" t="s">
        <v>561</v>
      </c>
      <c r="B73" t="s">
        <v>588</v>
      </c>
      <c r="C73">
        <v>2252</v>
      </c>
      <c r="E73">
        <v>80</v>
      </c>
      <c r="N73">
        <v>80</v>
      </c>
    </row>
    <row r="74" spans="1:14" x14ac:dyDescent="0.25">
      <c r="A74" t="s">
        <v>561</v>
      </c>
      <c r="B74" t="s">
        <v>589</v>
      </c>
      <c r="I74">
        <v>2500</v>
      </c>
      <c r="N74">
        <v>2500</v>
      </c>
    </row>
    <row r="75" spans="1:14" x14ac:dyDescent="0.25">
      <c r="A75" t="s">
        <v>571</v>
      </c>
      <c r="B75" t="s">
        <v>591</v>
      </c>
      <c r="C75">
        <v>2253</v>
      </c>
      <c r="E75">
        <v>34</v>
      </c>
      <c r="N75">
        <v>34</v>
      </c>
    </row>
    <row r="76" spans="1:14" x14ac:dyDescent="0.25">
      <c r="A76" t="s">
        <v>590</v>
      </c>
      <c r="B76" t="s">
        <v>592</v>
      </c>
      <c r="C76">
        <v>2259</v>
      </c>
      <c r="E76">
        <v>17</v>
      </c>
      <c r="N76">
        <v>17</v>
      </c>
    </row>
    <row r="77" spans="1:14" x14ac:dyDescent="0.25">
      <c r="A77" t="s">
        <v>590</v>
      </c>
      <c r="B77" t="s">
        <v>593</v>
      </c>
      <c r="C77">
        <v>2254</v>
      </c>
      <c r="E77">
        <v>102</v>
      </c>
      <c r="N77">
        <v>102</v>
      </c>
    </row>
    <row r="78" spans="1:14" x14ac:dyDescent="0.25">
      <c r="A78" t="s">
        <v>590</v>
      </c>
      <c r="B78" t="s">
        <v>594</v>
      </c>
      <c r="C78">
        <v>2256</v>
      </c>
      <c r="E78">
        <v>20</v>
      </c>
      <c r="N78">
        <v>20</v>
      </c>
    </row>
    <row r="79" spans="1:14" x14ac:dyDescent="0.25">
      <c r="A79" t="s">
        <v>590</v>
      </c>
      <c r="B79" t="s">
        <v>595</v>
      </c>
      <c r="C79">
        <v>2257</v>
      </c>
      <c r="E79">
        <v>30</v>
      </c>
      <c r="N79">
        <v>30</v>
      </c>
    </row>
    <row r="80" spans="1:14" x14ac:dyDescent="0.25">
      <c r="A80" t="s">
        <v>590</v>
      </c>
      <c r="B80" t="s">
        <v>596</v>
      </c>
      <c r="C80">
        <v>2258</v>
      </c>
      <c r="E80">
        <v>50</v>
      </c>
      <c r="N80">
        <v>50</v>
      </c>
    </row>
    <row r="81" spans="1:14" x14ac:dyDescent="0.25">
      <c r="A81" t="s">
        <v>576</v>
      </c>
      <c r="B81" t="s">
        <v>597</v>
      </c>
      <c r="E81">
        <v>180</v>
      </c>
      <c r="N81">
        <v>180</v>
      </c>
    </row>
    <row r="82" spans="1:14" x14ac:dyDescent="0.25">
      <c r="A82" t="s">
        <v>563</v>
      </c>
      <c r="B82" t="s">
        <v>598</v>
      </c>
      <c r="C82">
        <v>2260</v>
      </c>
      <c r="E82">
        <v>70</v>
      </c>
      <c r="N82">
        <v>70</v>
      </c>
    </row>
    <row r="83" spans="1:14" x14ac:dyDescent="0.25">
      <c r="A83" t="s">
        <v>563</v>
      </c>
      <c r="B83" t="s">
        <v>599</v>
      </c>
      <c r="D83">
        <v>40</v>
      </c>
      <c r="N83">
        <v>40</v>
      </c>
    </row>
    <row r="84" spans="1:14" x14ac:dyDescent="0.25">
      <c r="A84" t="s">
        <v>563</v>
      </c>
      <c r="B84" t="s">
        <v>280</v>
      </c>
      <c r="E84">
        <v>216.66</v>
      </c>
      <c r="N84">
        <v>216.66</v>
      </c>
    </row>
    <row r="85" spans="1:14" x14ac:dyDescent="0.25">
      <c r="A85" t="s">
        <v>563</v>
      </c>
      <c r="B85" t="s">
        <v>265</v>
      </c>
      <c r="E85">
        <v>500</v>
      </c>
      <c r="N85">
        <v>500</v>
      </c>
    </row>
    <row r="86" spans="1:14" x14ac:dyDescent="0.25">
      <c r="A86" t="s">
        <v>583</v>
      </c>
      <c r="B86" t="s">
        <v>369</v>
      </c>
      <c r="F86">
        <v>5.0599999999999996</v>
      </c>
      <c r="N86">
        <v>5.0599999999999996</v>
      </c>
    </row>
    <row r="87" spans="1:14" x14ac:dyDescent="0.25">
      <c r="D87">
        <f t="shared" ref="D87:N87" si="6">SUM(D65:D86)</f>
        <v>40</v>
      </c>
      <c r="E87">
        <f t="shared" si="6"/>
        <v>1616.66</v>
      </c>
      <c r="F87">
        <f t="shared" si="6"/>
        <v>5.0599999999999996</v>
      </c>
      <c r="G87">
        <f t="shared" si="6"/>
        <v>0</v>
      </c>
      <c r="H87">
        <f t="shared" si="6"/>
        <v>0</v>
      </c>
      <c r="I87">
        <f t="shared" si="6"/>
        <v>2500</v>
      </c>
      <c r="J87">
        <f t="shared" si="6"/>
        <v>0</v>
      </c>
      <c r="K87">
        <f t="shared" si="6"/>
        <v>0</v>
      </c>
      <c r="L87">
        <f t="shared" si="6"/>
        <v>0</v>
      </c>
      <c r="M87">
        <f t="shared" si="6"/>
        <v>0</v>
      </c>
      <c r="N87">
        <f t="shared" si="6"/>
        <v>4161.72</v>
      </c>
    </row>
    <row r="88" spans="1:14" x14ac:dyDescent="0.25">
      <c r="A88" t="s">
        <v>256</v>
      </c>
      <c r="D88" t="s">
        <v>6</v>
      </c>
      <c r="E88" t="s">
        <v>143</v>
      </c>
      <c r="F88" t="s">
        <v>144</v>
      </c>
      <c r="G88" t="s">
        <v>138</v>
      </c>
      <c r="H88" t="s">
        <v>24</v>
      </c>
      <c r="I88" t="s">
        <v>142</v>
      </c>
      <c r="J88" t="s">
        <v>139</v>
      </c>
      <c r="K88" t="s">
        <v>140</v>
      </c>
      <c r="L88" t="s">
        <v>141</v>
      </c>
    </row>
    <row r="89" spans="1:14" x14ac:dyDescent="0.25">
      <c r="A89" t="s">
        <v>638</v>
      </c>
      <c r="B89" t="s">
        <v>643</v>
      </c>
      <c r="I89">
        <v>500</v>
      </c>
      <c r="N89">
        <v>500</v>
      </c>
    </row>
    <row r="90" spans="1:14" x14ac:dyDescent="0.25">
      <c r="A90" t="s">
        <v>601</v>
      </c>
      <c r="B90" t="s">
        <v>644</v>
      </c>
      <c r="E90">
        <v>100</v>
      </c>
      <c r="N90">
        <v>100</v>
      </c>
    </row>
    <row r="91" spans="1:14" x14ac:dyDescent="0.25">
      <c r="A91" t="s">
        <v>601</v>
      </c>
      <c r="B91" t="s">
        <v>645</v>
      </c>
      <c r="E91">
        <v>130</v>
      </c>
      <c r="N91">
        <v>130</v>
      </c>
    </row>
    <row r="92" spans="1:14" x14ac:dyDescent="0.25">
      <c r="A92" t="s">
        <v>606</v>
      </c>
      <c r="B92" t="s">
        <v>265</v>
      </c>
      <c r="E92">
        <v>500</v>
      </c>
      <c r="N92">
        <v>500</v>
      </c>
    </row>
    <row r="93" spans="1:14" x14ac:dyDescent="0.25">
      <c r="A93" t="s">
        <v>618</v>
      </c>
      <c r="B93" t="s">
        <v>647</v>
      </c>
      <c r="C93">
        <v>2261</v>
      </c>
      <c r="E93">
        <v>17</v>
      </c>
      <c r="N93">
        <v>17</v>
      </c>
    </row>
    <row r="94" spans="1:14" x14ac:dyDescent="0.25">
      <c r="A94" t="s">
        <v>621</v>
      </c>
      <c r="B94" t="s">
        <v>648</v>
      </c>
      <c r="C94">
        <v>2262</v>
      </c>
      <c r="E94">
        <v>100</v>
      </c>
      <c r="N94">
        <v>100</v>
      </c>
    </row>
    <row r="95" spans="1:14" x14ac:dyDescent="0.25">
      <c r="A95" t="s">
        <v>621</v>
      </c>
      <c r="B95" t="s">
        <v>649</v>
      </c>
      <c r="C95">
        <v>2263</v>
      </c>
      <c r="E95">
        <v>150</v>
      </c>
      <c r="N95">
        <v>150</v>
      </c>
    </row>
    <row r="96" spans="1:14" x14ac:dyDescent="0.25">
      <c r="A96" t="s">
        <v>628</v>
      </c>
      <c r="B96" t="s">
        <v>267</v>
      </c>
      <c r="E96">
        <v>60</v>
      </c>
      <c r="N96">
        <v>60</v>
      </c>
    </row>
    <row r="97" spans="1:14" x14ac:dyDescent="0.25">
      <c r="A97" t="s">
        <v>630</v>
      </c>
      <c r="B97" t="s">
        <v>650</v>
      </c>
      <c r="C97">
        <v>2264</v>
      </c>
      <c r="E97">
        <v>30</v>
      </c>
      <c r="N97">
        <v>30</v>
      </c>
    </row>
    <row r="98" spans="1:14" x14ac:dyDescent="0.25">
      <c r="A98" t="s">
        <v>630</v>
      </c>
      <c r="B98" t="s">
        <v>651</v>
      </c>
      <c r="C98">
        <v>2265</v>
      </c>
      <c r="E98">
        <v>17</v>
      </c>
      <c r="N98">
        <v>17</v>
      </c>
    </row>
    <row r="99" spans="1:14" x14ac:dyDescent="0.25">
      <c r="A99" t="s">
        <v>630</v>
      </c>
      <c r="B99" t="s">
        <v>652</v>
      </c>
      <c r="C99">
        <v>2267</v>
      </c>
      <c r="E99">
        <v>17</v>
      </c>
      <c r="N99">
        <v>17</v>
      </c>
    </row>
    <row r="100" spans="1:14" x14ac:dyDescent="0.25">
      <c r="A100" t="s">
        <v>630</v>
      </c>
      <c r="B100" t="s">
        <v>653</v>
      </c>
      <c r="C100">
        <v>2268</v>
      </c>
      <c r="E100">
        <v>20</v>
      </c>
      <c r="N100">
        <v>20</v>
      </c>
    </row>
    <row r="101" spans="1:14" x14ac:dyDescent="0.25">
      <c r="A101" t="s">
        <v>668</v>
      </c>
      <c r="B101" t="s">
        <v>669</v>
      </c>
      <c r="C101">
        <v>2266</v>
      </c>
      <c r="E101">
        <v>68</v>
      </c>
      <c r="N101">
        <v>68</v>
      </c>
    </row>
    <row r="102" spans="1:14" x14ac:dyDescent="0.25">
      <c r="A102" t="s">
        <v>667</v>
      </c>
      <c r="B102" t="s">
        <v>267</v>
      </c>
      <c r="E102">
        <v>60</v>
      </c>
      <c r="N102">
        <v>60</v>
      </c>
    </row>
    <row r="103" spans="1:14" x14ac:dyDescent="0.25">
      <c r="D103">
        <f t="shared" ref="D103:N103" si="7">SUM(D89:D102)</f>
        <v>0</v>
      </c>
      <c r="E103">
        <f t="shared" si="7"/>
        <v>1269</v>
      </c>
      <c r="F103">
        <f t="shared" si="7"/>
        <v>0</v>
      </c>
      <c r="G103">
        <f t="shared" si="7"/>
        <v>0</v>
      </c>
      <c r="H103">
        <f t="shared" si="7"/>
        <v>0</v>
      </c>
      <c r="I103">
        <f t="shared" si="7"/>
        <v>500</v>
      </c>
      <c r="J103">
        <f t="shared" si="7"/>
        <v>0</v>
      </c>
      <c r="K103">
        <f t="shared" si="7"/>
        <v>0</v>
      </c>
      <c r="L103">
        <f t="shared" si="7"/>
        <v>0</v>
      </c>
      <c r="M103">
        <f t="shared" si="7"/>
        <v>0</v>
      </c>
      <c r="N103">
        <f t="shared" si="7"/>
        <v>1769</v>
      </c>
    </row>
    <row r="104" spans="1:14" x14ac:dyDescent="0.25">
      <c r="A104" t="s">
        <v>257</v>
      </c>
      <c r="D104" t="s">
        <v>6</v>
      </c>
      <c r="E104" t="s">
        <v>143</v>
      </c>
      <c r="F104" t="s">
        <v>144</v>
      </c>
      <c r="G104" t="s">
        <v>138</v>
      </c>
      <c r="H104" t="s">
        <v>24</v>
      </c>
      <c r="I104" t="s">
        <v>142</v>
      </c>
      <c r="J104" t="s">
        <v>139</v>
      </c>
      <c r="K104" t="s">
        <v>140</v>
      </c>
      <c r="L104" t="s">
        <v>141</v>
      </c>
    </row>
    <row r="105" spans="1:14" x14ac:dyDescent="0.25">
      <c r="A105" t="s">
        <v>756</v>
      </c>
      <c r="B105" t="s">
        <v>151</v>
      </c>
      <c r="C105">
        <v>2270</v>
      </c>
      <c r="E105">
        <v>20</v>
      </c>
      <c r="N105">
        <v>20</v>
      </c>
    </row>
    <row r="106" spans="1:14" x14ac:dyDescent="0.25">
      <c r="A106" t="s">
        <v>756</v>
      </c>
      <c r="B106" t="s">
        <v>757</v>
      </c>
      <c r="C106">
        <v>2269</v>
      </c>
      <c r="E106">
        <v>34</v>
      </c>
      <c r="N106">
        <v>34</v>
      </c>
    </row>
    <row r="107" spans="1:14" x14ac:dyDescent="0.25">
      <c r="A107" t="s">
        <v>676</v>
      </c>
      <c r="B107" t="s">
        <v>360</v>
      </c>
      <c r="C107" t="s">
        <v>175</v>
      </c>
      <c r="E107">
        <v>59.5</v>
      </c>
      <c r="N107">
        <v>59.5</v>
      </c>
    </row>
    <row r="108" spans="1:14" x14ac:dyDescent="0.25">
      <c r="A108" t="s">
        <v>723</v>
      </c>
      <c r="B108" t="s">
        <v>758</v>
      </c>
      <c r="C108" t="s">
        <v>175</v>
      </c>
      <c r="H108">
        <v>25</v>
      </c>
      <c r="N108">
        <v>25</v>
      </c>
    </row>
    <row r="109" spans="1:14" x14ac:dyDescent="0.25">
      <c r="A109" t="s">
        <v>723</v>
      </c>
      <c r="B109" t="s">
        <v>759</v>
      </c>
      <c r="C109" t="s">
        <v>175</v>
      </c>
      <c r="H109">
        <v>25</v>
      </c>
      <c r="N109">
        <v>25</v>
      </c>
    </row>
    <row r="110" spans="1:14" x14ac:dyDescent="0.25">
      <c r="A110" t="s">
        <v>728</v>
      </c>
      <c r="B110" t="s">
        <v>760</v>
      </c>
      <c r="C110" t="s">
        <v>175</v>
      </c>
      <c r="H110">
        <v>25</v>
      </c>
      <c r="N110">
        <v>25</v>
      </c>
    </row>
    <row r="111" spans="1:14" x14ac:dyDescent="0.25">
      <c r="A111" t="s">
        <v>730</v>
      </c>
      <c r="B111" t="s">
        <v>761</v>
      </c>
      <c r="C111" t="s">
        <v>175</v>
      </c>
      <c r="H111">
        <v>25</v>
      </c>
      <c r="N111">
        <v>25</v>
      </c>
    </row>
    <row r="112" spans="1:14" x14ac:dyDescent="0.25">
      <c r="A112" t="s">
        <v>730</v>
      </c>
      <c r="B112" t="s">
        <v>762</v>
      </c>
      <c r="C112" t="s">
        <v>175</v>
      </c>
      <c r="H112">
        <v>25</v>
      </c>
      <c r="N112">
        <v>25</v>
      </c>
    </row>
    <row r="113" spans="1:14" x14ac:dyDescent="0.25">
      <c r="A113" t="s">
        <v>730</v>
      </c>
      <c r="B113" t="s">
        <v>763</v>
      </c>
      <c r="C113" t="s">
        <v>175</v>
      </c>
      <c r="H113">
        <v>25</v>
      </c>
      <c r="N113">
        <v>25</v>
      </c>
    </row>
    <row r="114" spans="1:14" x14ac:dyDescent="0.25">
      <c r="A114" t="s">
        <v>764</v>
      </c>
      <c r="B114" t="s">
        <v>765</v>
      </c>
      <c r="C114" t="s">
        <v>175</v>
      </c>
      <c r="H114">
        <v>25</v>
      </c>
      <c r="N114">
        <v>25</v>
      </c>
    </row>
    <row r="115" spans="1:14" x14ac:dyDescent="0.25">
      <c r="A115" t="s">
        <v>733</v>
      </c>
      <c r="B115" t="s">
        <v>766</v>
      </c>
      <c r="C115" t="s">
        <v>175</v>
      </c>
      <c r="D115" t="s">
        <v>767</v>
      </c>
      <c r="H115">
        <v>25</v>
      </c>
      <c r="N115">
        <v>25</v>
      </c>
    </row>
    <row r="116" spans="1:14" x14ac:dyDescent="0.25">
      <c r="A116" t="s">
        <v>738</v>
      </c>
      <c r="B116" t="s">
        <v>819</v>
      </c>
      <c r="C116" t="s">
        <v>175</v>
      </c>
      <c r="H116">
        <v>25</v>
      </c>
      <c r="N116">
        <v>25</v>
      </c>
    </row>
    <row r="117" spans="1:14" x14ac:dyDescent="0.25">
      <c r="A117" t="s">
        <v>738</v>
      </c>
      <c r="B117" t="s">
        <v>276</v>
      </c>
      <c r="C117" t="s">
        <v>175</v>
      </c>
      <c r="I117">
        <v>25714.15</v>
      </c>
      <c r="N117">
        <v>25714.15</v>
      </c>
    </row>
    <row r="118" spans="1:14" x14ac:dyDescent="0.25">
      <c r="A118" t="s">
        <v>738</v>
      </c>
      <c r="B118" t="s">
        <v>820</v>
      </c>
      <c r="C118" t="s">
        <v>175</v>
      </c>
      <c r="H118">
        <v>25</v>
      </c>
      <c r="N118">
        <v>25</v>
      </c>
    </row>
    <row r="119" spans="1:14" x14ac:dyDescent="0.25">
      <c r="A119" t="s">
        <v>738</v>
      </c>
      <c r="B119" t="s">
        <v>821</v>
      </c>
      <c r="C119" t="s">
        <v>175</v>
      </c>
      <c r="H119">
        <v>25</v>
      </c>
      <c r="N119">
        <v>25</v>
      </c>
    </row>
    <row r="120" spans="1:14" x14ac:dyDescent="0.25">
      <c r="A120" t="s">
        <v>743</v>
      </c>
      <c r="B120" t="s">
        <v>822</v>
      </c>
      <c r="C120" t="s">
        <v>175</v>
      </c>
      <c r="H120">
        <v>25</v>
      </c>
      <c r="N120">
        <v>25</v>
      </c>
    </row>
    <row r="121" spans="1:14" x14ac:dyDescent="0.25">
      <c r="A121" t="s">
        <v>743</v>
      </c>
      <c r="B121" t="s">
        <v>823</v>
      </c>
      <c r="C121" t="s">
        <v>175</v>
      </c>
      <c r="H121">
        <v>25</v>
      </c>
      <c r="N121">
        <v>25</v>
      </c>
    </row>
    <row r="122" spans="1:14" x14ac:dyDescent="0.25">
      <c r="A122" t="s">
        <v>745</v>
      </c>
      <c r="B122" t="s">
        <v>824</v>
      </c>
      <c r="C122" t="s">
        <v>175</v>
      </c>
      <c r="G122">
        <v>2</v>
      </c>
      <c r="N122">
        <v>2</v>
      </c>
    </row>
    <row r="123" spans="1:14" x14ac:dyDescent="0.25">
      <c r="A123" t="s">
        <v>745</v>
      </c>
      <c r="B123" t="s">
        <v>825</v>
      </c>
      <c r="C123" t="s">
        <v>175</v>
      </c>
      <c r="H123">
        <v>25</v>
      </c>
      <c r="N123">
        <v>25</v>
      </c>
    </row>
    <row r="124" spans="1:14" x14ac:dyDescent="0.25">
      <c r="A124" t="s">
        <v>751</v>
      </c>
      <c r="B124" t="s">
        <v>826</v>
      </c>
      <c r="C124" t="s">
        <v>175</v>
      </c>
      <c r="H124">
        <v>25</v>
      </c>
      <c r="N124">
        <v>25</v>
      </c>
    </row>
    <row r="125" spans="1:14" x14ac:dyDescent="0.25">
      <c r="A125" t="s">
        <v>751</v>
      </c>
      <c r="B125" t="s">
        <v>827</v>
      </c>
      <c r="C125" t="s">
        <v>175</v>
      </c>
      <c r="H125">
        <v>25</v>
      </c>
      <c r="N125">
        <v>25</v>
      </c>
    </row>
    <row r="126" spans="1:14" x14ac:dyDescent="0.25">
      <c r="A126" t="s">
        <v>769</v>
      </c>
      <c r="B126" t="s">
        <v>828</v>
      </c>
      <c r="C126" t="s">
        <v>175</v>
      </c>
      <c r="E126">
        <v>30</v>
      </c>
      <c r="N126">
        <v>30</v>
      </c>
    </row>
    <row r="127" spans="1:14" x14ac:dyDescent="0.25">
      <c r="A127" t="s">
        <v>769</v>
      </c>
      <c r="B127" t="s">
        <v>190</v>
      </c>
      <c r="C127">
        <v>2277</v>
      </c>
      <c r="E127">
        <v>20</v>
      </c>
      <c r="N127">
        <v>20</v>
      </c>
    </row>
    <row r="128" spans="1:14" x14ac:dyDescent="0.25">
      <c r="A128" t="s">
        <v>769</v>
      </c>
      <c r="B128" t="s">
        <v>829</v>
      </c>
      <c r="C128">
        <v>2276</v>
      </c>
      <c r="E128">
        <v>20</v>
      </c>
      <c r="N128">
        <v>20</v>
      </c>
    </row>
    <row r="129" spans="1:14" x14ac:dyDescent="0.25">
      <c r="A129" t="s">
        <v>769</v>
      </c>
      <c r="B129" t="s">
        <v>264</v>
      </c>
      <c r="C129">
        <v>2274</v>
      </c>
      <c r="E129">
        <v>20</v>
      </c>
      <c r="N129">
        <v>20</v>
      </c>
    </row>
    <row r="130" spans="1:14" x14ac:dyDescent="0.25">
      <c r="A130" t="s">
        <v>769</v>
      </c>
      <c r="B130" t="s">
        <v>669</v>
      </c>
      <c r="C130">
        <v>2272</v>
      </c>
      <c r="E130">
        <v>68</v>
      </c>
      <c r="N130">
        <v>68</v>
      </c>
    </row>
    <row r="131" spans="1:14" x14ac:dyDescent="0.25">
      <c r="A131" t="s">
        <v>769</v>
      </c>
      <c r="B131" t="s">
        <v>830</v>
      </c>
      <c r="C131">
        <v>2273</v>
      </c>
      <c r="E131">
        <v>80</v>
      </c>
      <c r="N131">
        <v>80</v>
      </c>
    </row>
    <row r="132" spans="1:14" x14ac:dyDescent="0.25">
      <c r="A132" t="s">
        <v>769</v>
      </c>
      <c r="B132" t="s">
        <v>831</v>
      </c>
      <c r="C132">
        <v>2275</v>
      </c>
      <c r="E132">
        <v>120</v>
      </c>
      <c r="N132">
        <v>120</v>
      </c>
    </row>
    <row r="133" spans="1:14" x14ac:dyDescent="0.25">
      <c r="A133" t="s">
        <v>769</v>
      </c>
      <c r="B133" t="s">
        <v>832</v>
      </c>
      <c r="C133">
        <v>2271</v>
      </c>
      <c r="E133">
        <v>120</v>
      </c>
      <c r="N133">
        <v>120</v>
      </c>
    </row>
    <row r="134" spans="1:14" x14ac:dyDescent="0.25">
      <c r="A134" t="s">
        <v>769</v>
      </c>
      <c r="B134" t="s">
        <v>833</v>
      </c>
      <c r="C134">
        <v>2279</v>
      </c>
      <c r="G134">
        <v>200</v>
      </c>
      <c r="N134">
        <v>200</v>
      </c>
    </row>
    <row r="135" spans="1:14" x14ac:dyDescent="0.25">
      <c r="A135" t="s">
        <v>769</v>
      </c>
      <c r="B135" t="s">
        <v>833</v>
      </c>
      <c r="C135">
        <v>2278</v>
      </c>
      <c r="G135">
        <v>1000</v>
      </c>
      <c r="N135">
        <v>1000</v>
      </c>
    </row>
    <row r="136" spans="1:14" x14ac:dyDescent="0.25">
      <c r="A136" t="s">
        <v>769</v>
      </c>
      <c r="B136" t="s">
        <v>834</v>
      </c>
      <c r="G136">
        <v>6</v>
      </c>
      <c r="N136">
        <v>6</v>
      </c>
    </row>
    <row r="137" spans="1:14" x14ac:dyDescent="0.25">
      <c r="A137" t="s">
        <v>769</v>
      </c>
      <c r="B137" t="s">
        <v>835</v>
      </c>
      <c r="G137">
        <v>6</v>
      </c>
      <c r="N137">
        <v>6</v>
      </c>
    </row>
    <row r="138" spans="1:14" x14ac:dyDescent="0.25">
      <c r="A138" t="s">
        <v>769</v>
      </c>
      <c r="B138" t="s">
        <v>836</v>
      </c>
      <c r="G138">
        <v>8</v>
      </c>
      <c r="N138">
        <v>8</v>
      </c>
    </row>
    <row r="139" spans="1:14" x14ac:dyDescent="0.25">
      <c r="A139" t="s">
        <v>769</v>
      </c>
      <c r="B139" t="s">
        <v>837</v>
      </c>
      <c r="H139">
        <v>25</v>
      </c>
      <c r="N139">
        <v>25</v>
      </c>
    </row>
    <row r="140" spans="1:14" x14ac:dyDescent="0.25">
      <c r="A140" t="s">
        <v>769</v>
      </c>
      <c r="B140" t="s">
        <v>838</v>
      </c>
      <c r="H140">
        <v>25</v>
      </c>
      <c r="N140">
        <v>25</v>
      </c>
    </row>
    <row r="141" spans="1:14" x14ac:dyDescent="0.25">
      <c r="A141" t="s">
        <v>769</v>
      </c>
      <c r="B141" t="s">
        <v>839</v>
      </c>
      <c r="H141">
        <v>25</v>
      </c>
      <c r="N141">
        <v>25</v>
      </c>
    </row>
    <row r="142" spans="1:14" x14ac:dyDescent="0.25">
      <c r="A142" t="s">
        <v>783</v>
      </c>
      <c r="B142" t="s">
        <v>840</v>
      </c>
      <c r="G142">
        <v>5</v>
      </c>
      <c r="N142">
        <v>5</v>
      </c>
    </row>
    <row r="143" spans="1:14" x14ac:dyDescent="0.25">
      <c r="A143" t="s">
        <v>783</v>
      </c>
      <c r="B143" t="s">
        <v>841</v>
      </c>
      <c r="G143">
        <v>8</v>
      </c>
      <c r="N143">
        <v>8</v>
      </c>
    </row>
    <row r="144" spans="1:14" x14ac:dyDescent="0.25">
      <c r="A144" t="s">
        <v>800</v>
      </c>
      <c r="B144" t="s">
        <v>842</v>
      </c>
      <c r="G144">
        <v>7.5</v>
      </c>
      <c r="N144">
        <v>7.5</v>
      </c>
    </row>
    <row r="145" spans="1:14" x14ac:dyDescent="0.25">
      <c r="A145" t="s">
        <v>850</v>
      </c>
      <c r="B145" t="s">
        <v>34</v>
      </c>
      <c r="E145">
        <v>3000</v>
      </c>
      <c r="N145">
        <v>3000</v>
      </c>
    </row>
    <row r="146" spans="1:14" x14ac:dyDescent="0.25">
      <c r="A146" t="s">
        <v>854</v>
      </c>
      <c r="B146" t="s">
        <v>833</v>
      </c>
      <c r="G146">
        <v>1250</v>
      </c>
      <c r="N146">
        <v>1250</v>
      </c>
    </row>
    <row r="147" spans="1:14" x14ac:dyDescent="0.25">
      <c r="A147" t="s">
        <v>854</v>
      </c>
      <c r="B147" t="s">
        <v>855</v>
      </c>
      <c r="G147">
        <v>157.5</v>
      </c>
      <c r="N147">
        <v>157.5</v>
      </c>
    </row>
    <row r="148" spans="1:14" x14ac:dyDescent="0.25">
      <c r="A148" t="s">
        <v>807</v>
      </c>
      <c r="B148" t="s">
        <v>856</v>
      </c>
      <c r="G148">
        <v>30</v>
      </c>
      <c r="N148">
        <v>30</v>
      </c>
    </row>
    <row r="149" spans="1:14" x14ac:dyDescent="0.25">
      <c r="A149" t="s">
        <v>786</v>
      </c>
      <c r="B149" t="s">
        <v>857</v>
      </c>
      <c r="E149">
        <v>20</v>
      </c>
      <c r="G149">
        <v>18</v>
      </c>
      <c r="N149">
        <v>68</v>
      </c>
    </row>
    <row r="150" spans="1:14" x14ac:dyDescent="0.25">
      <c r="A150" t="s">
        <v>850</v>
      </c>
      <c r="B150" t="s">
        <v>858</v>
      </c>
      <c r="E150">
        <v>90</v>
      </c>
      <c r="N150">
        <v>90</v>
      </c>
    </row>
    <row r="151" spans="1:14" x14ac:dyDescent="0.25">
      <c r="D151">
        <f t="shared" ref="D151:N151" si="8">SUM(D105:D150)</f>
        <v>0</v>
      </c>
      <c r="E151">
        <f t="shared" si="8"/>
        <v>3701.5</v>
      </c>
      <c r="F151">
        <f t="shared" si="8"/>
        <v>0</v>
      </c>
      <c r="G151">
        <f t="shared" si="8"/>
        <v>2698</v>
      </c>
      <c r="H151">
        <f t="shared" si="8"/>
        <v>475</v>
      </c>
      <c r="I151">
        <f t="shared" si="8"/>
        <v>25714.15</v>
      </c>
      <c r="J151">
        <f t="shared" si="8"/>
        <v>0</v>
      </c>
      <c r="K151">
        <f t="shared" si="8"/>
        <v>0</v>
      </c>
      <c r="L151">
        <f t="shared" si="8"/>
        <v>0</v>
      </c>
      <c r="M151">
        <f t="shared" si="8"/>
        <v>0</v>
      </c>
      <c r="N151">
        <f t="shared" si="8"/>
        <v>32618.65</v>
      </c>
    </row>
    <row r="152" spans="1:14" x14ac:dyDescent="0.25">
      <c r="A152" t="s">
        <v>258</v>
      </c>
      <c r="D152" t="s">
        <v>6</v>
      </c>
      <c r="E152" t="s">
        <v>143</v>
      </c>
      <c r="F152" t="s">
        <v>144</v>
      </c>
      <c r="G152" t="s">
        <v>138</v>
      </c>
      <c r="H152" t="s">
        <v>24</v>
      </c>
      <c r="I152" t="s">
        <v>142</v>
      </c>
      <c r="J152" t="s">
        <v>139</v>
      </c>
      <c r="K152" t="s">
        <v>140</v>
      </c>
      <c r="L152" t="s">
        <v>141</v>
      </c>
    </row>
    <row r="153" spans="1:14" x14ac:dyDescent="0.25">
      <c r="A153" t="s">
        <v>863</v>
      </c>
      <c r="B153" t="s">
        <v>151</v>
      </c>
      <c r="E153">
        <v>20</v>
      </c>
      <c r="N153">
        <v>20</v>
      </c>
    </row>
    <row r="154" spans="1:14" x14ac:dyDescent="0.25">
      <c r="A154" t="s">
        <v>863</v>
      </c>
      <c r="B154" t="s">
        <v>889</v>
      </c>
      <c r="E154">
        <v>20</v>
      </c>
      <c r="N154">
        <v>20</v>
      </c>
    </row>
    <row r="155" spans="1:14" x14ac:dyDescent="0.25">
      <c r="A155" t="s">
        <v>863</v>
      </c>
      <c r="B155" t="s">
        <v>890</v>
      </c>
      <c r="E155">
        <v>20</v>
      </c>
      <c r="N155">
        <v>20</v>
      </c>
    </row>
    <row r="156" spans="1:14" x14ac:dyDescent="0.25">
      <c r="A156" t="s">
        <v>863</v>
      </c>
      <c r="B156" t="s">
        <v>891</v>
      </c>
      <c r="E156">
        <v>30</v>
      </c>
      <c r="N156">
        <v>30</v>
      </c>
    </row>
    <row r="157" spans="1:14" x14ac:dyDescent="0.25">
      <c r="A157" t="s">
        <v>863</v>
      </c>
      <c r="B157" t="s">
        <v>892</v>
      </c>
      <c r="J157">
        <v>47.13</v>
      </c>
      <c r="N157">
        <v>47.13</v>
      </c>
    </row>
    <row r="158" spans="1:14" x14ac:dyDescent="0.25">
      <c r="A158" t="s">
        <v>863</v>
      </c>
      <c r="B158" t="s">
        <v>893</v>
      </c>
      <c r="E158">
        <v>68</v>
      </c>
      <c r="N158">
        <v>68</v>
      </c>
    </row>
    <row r="159" spans="1:14" x14ac:dyDescent="0.25">
      <c r="A159" t="s">
        <v>863</v>
      </c>
      <c r="B159" t="s">
        <v>894</v>
      </c>
      <c r="E159">
        <v>80</v>
      </c>
      <c r="N159">
        <v>80</v>
      </c>
    </row>
    <row r="160" spans="1:14" x14ac:dyDescent="0.25">
      <c r="A160" t="s">
        <v>863</v>
      </c>
      <c r="B160" t="s">
        <v>895</v>
      </c>
      <c r="G160">
        <v>200</v>
      </c>
      <c r="N160">
        <v>200</v>
      </c>
    </row>
    <row r="161" spans="1:14" x14ac:dyDescent="0.25">
      <c r="A161" t="s">
        <v>863</v>
      </c>
      <c r="B161" t="s">
        <v>138</v>
      </c>
      <c r="G161">
        <v>345.45</v>
      </c>
      <c r="N161">
        <v>345.45</v>
      </c>
    </row>
    <row r="162" spans="1:14" x14ac:dyDescent="0.25">
      <c r="A162" t="s">
        <v>863</v>
      </c>
      <c r="B162" t="s">
        <v>896</v>
      </c>
      <c r="H162">
        <v>15</v>
      </c>
      <c r="N162">
        <v>15</v>
      </c>
    </row>
    <row r="163" spans="1:14" x14ac:dyDescent="0.25">
      <c r="A163" t="s">
        <v>863</v>
      </c>
      <c r="B163" t="s">
        <v>280</v>
      </c>
      <c r="E163">
        <v>433.32</v>
      </c>
      <c r="N163">
        <v>433.32</v>
      </c>
    </row>
    <row r="164" spans="1:14" x14ac:dyDescent="0.25">
      <c r="A164" t="s">
        <v>876</v>
      </c>
      <c r="B164" t="s">
        <v>897</v>
      </c>
      <c r="E164">
        <v>70</v>
      </c>
      <c r="N164">
        <v>70</v>
      </c>
    </row>
    <row r="165" spans="1:14" x14ac:dyDescent="0.25">
      <c r="A165" t="s">
        <v>963</v>
      </c>
      <c r="B165" t="s">
        <v>965</v>
      </c>
      <c r="G165">
        <v>24.75</v>
      </c>
      <c r="N165">
        <v>24.75</v>
      </c>
    </row>
    <row r="166" spans="1:14" x14ac:dyDescent="0.25">
      <c r="A166" t="s">
        <v>904</v>
      </c>
      <c r="B166" t="s">
        <v>966</v>
      </c>
      <c r="E166">
        <v>180</v>
      </c>
      <c r="N166">
        <v>180</v>
      </c>
    </row>
    <row r="167" spans="1:14" x14ac:dyDescent="0.25">
      <c r="A167" t="s">
        <v>928</v>
      </c>
      <c r="B167" t="s">
        <v>838</v>
      </c>
      <c r="H167">
        <v>15</v>
      </c>
      <c r="N167">
        <v>15</v>
      </c>
    </row>
    <row r="168" spans="1:14" x14ac:dyDescent="0.25">
      <c r="A168" t="s">
        <v>920</v>
      </c>
      <c r="B168" t="s">
        <v>967</v>
      </c>
      <c r="C168">
        <v>2281</v>
      </c>
      <c r="E168">
        <v>200</v>
      </c>
      <c r="N168">
        <v>200</v>
      </c>
    </row>
    <row r="169" spans="1:14" x14ac:dyDescent="0.25">
      <c r="A169" t="s">
        <v>920</v>
      </c>
      <c r="B169" t="s">
        <v>968</v>
      </c>
      <c r="C169">
        <v>2282</v>
      </c>
      <c r="E169">
        <v>40</v>
      </c>
      <c r="N169">
        <v>40</v>
      </c>
    </row>
    <row r="170" spans="1:14" x14ac:dyDescent="0.25">
      <c r="A170" t="s">
        <v>920</v>
      </c>
      <c r="B170" t="s">
        <v>969</v>
      </c>
      <c r="C170">
        <v>2283</v>
      </c>
      <c r="E170">
        <v>30</v>
      </c>
      <c r="N170">
        <v>30</v>
      </c>
    </row>
    <row r="171" spans="1:14" x14ac:dyDescent="0.25">
      <c r="A171" t="s">
        <v>920</v>
      </c>
      <c r="B171" t="s">
        <v>970</v>
      </c>
      <c r="C171">
        <v>2284</v>
      </c>
      <c r="E171">
        <v>30</v>
      </c>
      <c r="N171">
        <v>30</v>
      </c>
    </row>
    <row r="172" spans="1:14" x14ac:dyDescent="0.25">
      <c r="A172" t="s">
        <v>920</v>
      </c>
      <c r="B172" t="s">
        <v>971</v>
      </c>
      <c r="C172">
        <v>2285</v>
      </c>
      <c r="E172">
        <v>140</v>
      </c>
      <c r="N172">
        <v>140</v>
      </c>
    </row>
    <row r="173" spans="1:14" x14ac:dyDescent="0.25">
      <c r="A173" t="s">
        <v>920</v>
      </c>
      <c r="B173" t="s">
        <v>972</v>
      </c>
      <c r="C173">
        <v>2286</v>
      </c>
      <c r="E173">
        <v>20</v>
      </c>
      <c r="N173">
        <v>20</v>
      </c>
    </row>
    <row r="174" spans="1:14" x14ac:dyDescent="0.25">
      <c r="A174" t="s">
        <v>920</v>
      </c>
      <c r="B174" t="s">
        <v>973</v>
      </c>
      <c r="C174">
        <v>2287</v>
      </c>
      <c r="E174">
        <v>305</v>
      </c>
      <c r="N174">
        <v>305</v>
      </c>
    </row>
    <row r="175" spans="1:14" x14ac:dyDescent="0.25">
      <c r="A175" t="s">
        <v>920</v>
      </c>
      <c r="B175" t="s">
        <v>971</v>
      </c>
      <c r="C175">
        <v>2288</v>
      </c>
      <c r="E175">
        <v>40</v>
      </c>
      <c r="N175">
        <v>40</v>
      </c>
    </row>
    <row r="176" spans="1:14" x14ac:dyDescent="0.25">
      <c r="A176" t="s">
        <v>988</v>
      </c>
      <c r="B176" t="s">
        <v>989</v>
      </c>
      <c r="C176">
        <v>2289</v>
      </c>
      <c r="E176">
        <v>30</v>
      </c>
      <c r="N176">
        <v>30</v>
      </c>
    </row>
    <row r="177" spans="1:14" x14ac:dyDescent="0.25">
      <c r="A177" t="s">
        <v>988</v>
      </c>
      <c r="B177" t="s">
        <v>990</v>
      </c>
      <c r="C177">
        <v>2292</v>
      </c>
      <c r="H177">
        <v>315</v>
      </c>
      <c r="N177">
        <v>315</v>
      </c>
    </row>
    <row r="178" spans="1:14" x14ac:dyDescent="0.25">
      <c r="A178" t="s">
        <v>991</v>
      </c>
      <c r="B178" t="s">
        <v>992</v>
      </c>
      <c r="E178">
        <v>50</v>
      </c>
      <c r="N178">
        <v>50</v>
      </c>
    </row>
    <row r="179" spans="1:14" x14ac:dyDescent="0.25">
      <c r="D179">
        <f>SUM(D153:D178)</f>
        <v>0</v>
      </c>
      <c r="E179">
        <f t="shared" ref="E179:N179" si="9">SUM(E153:E178)</f>
        <v>1806.32</v>
      </c>
      <c r="F179">
        <f t="shared" si="9"/>
        <v>0</v>
      </c>
      <c r="G179">
        <f t="shared" si="9"/>
        <v>570.20000000000005</v>
      </c>
      <c r="H179">
        <f t="shared" si="9"/>
        <v>345</v>
      </c>
      <c r="I179">
        <f t="shared" si="9"/>
        <v>0</v>
      </c>
      <c r="J179">
        <f t="shared" si="9"/>
        <v>47.13</v>
      </c>
      <c r="K179">
        <f t="shared" si="9"/>
        <v>0</v>
      </c>
      <c r="L179">
        <f t="shared" si="9"/>
        <v>0</v>
      </c>
      <c r="M179">
        <f t="shared" si="9"/>
        <v>0</v>
      </c>
      <c r="N179">
        <f t="shared" si="9"/>
        <v>2768.6499999999996</v>
      </c>
    </row>
    <row r="180" spans="1:14" x14ac:dyDescent="0.25">
      <c r="A180" t="s">
        <v>259</v>
      </c>
      <c r="D180" t="s">
        <v>6</v>
      </c>
      <c r="E180" t="s">
        <v>143</v>
      </c>
      <c r="F180" t="s">
        <v>144</v>
      </c>
      <c r="G180" t="s">
        <v>138</v>
      </c>
      <c r="H180" t="s">
        <v>24</v>
      </c>
      <c r="I180" t="s">
        <v>142</v>
      </c>
      <c r="J180" t="s">
        <v>139</v>
      </c>
      <c r="K180" t="s">
        <v>140</v>
      </c>
      <c r="L180" t="s">
        <v>141</v>
      </c>
    </row>
    <row r="183" spans="1:14" x14ac:dyDescent="0.25">
      <c r="D183">
        <f>SUM(D181:D182)</f>
        <v>0</v>
      </c>
      <c r="E183">
        <f t="shared" ref="E183:N183" si="10">SUM(E181:E182)</f>
        <v>0</v>
      </c>
      <c r="F183">
        <f t="shared" si="10"/>
        <v>0</v>
      </c>
      <c r="G183">
        <f t="shared" si="10"/>
        <v>0</v>
      </c>
      <c r="H183">
        <f t="shared" si="10"/>
        <v>0</v>
      </c>
      <c r="I183">
        <f t="shared" si="10"/>
        <v>0</v>
      </c>
      <c r="J183">
        <f t="shared" si="10"/>
        <v>0</v>
      </c>
      <c r="K183">
        <f t="shared" si="10"/>
        <v>0</v>
      </c>
      <c r="L183">
        <f t="shared" si="10"/>
        <v>0</v>
      </c>
      <c r="M183">
        <f t="shared" si="10"/>
        <v>0</v>
      </c>
      <c r="N183">
        <f t="shared" si="10"/>
        <v>0</v>
      </c>
    </row>
    <row r="184" spans="1:14" x14ac:dyDescent="0.25">
      <c r="A184" t="s">
        <v>260</v>
      </c>
      <c r="D184" t="s">
        <v>6</v>
      </c>
      <c r="E184" t="s">
        <v>143</v>
      </c>
      <c r="F184" t="s">
        <v>144</v>
      </c>
      <c r="G184" t="s">
        <v>138</v>
      </c>
      <c r="H184" t="s">
        <v>24</v>
      </c>
      <c r="I184" t="s">
        <v>142</v>
      </c>
      <c r="J184" t="s">
        <v>139</v>
      </c>
      <c r="K184" t="s">
        <v>140</v>
      </c>
      <c r="L184" t="s">
        <v>141</v>
      </c>
    </row>
    <row r="187" spans="1:14" x14ac:dyDescent="0.25">
      <c r="D187">
        <f>SUM(D185:D186)</f>
        <v>0</v>
      </c>
      <c r="E187">
        <f t="shared" ref="E187:N187" si="11">SUM(E185:E186)</f>
        <v>0</v>
      </c>
      <c r="F187">
        <f t="shared" si="11"/>
        <v>0</v>
      </c>
      <c r="G187">
        <f t="shared" si="11"/>
        <v>0</v>
      </c>
      <c r="H187">
        <f t="shared" si="11"/>
        <v>0</v>
      </c>
      <c r="I187">
        <f t="shared" si="11"/>
        <v>0</v>
      </c>
      <c r="J187">
        <f t="shared" si="11"/>
        <v>0</v>
      </c>
      <c r="K187">
        <f t="shared" si="11"/>
        <v>0</v>
      </c>
      <c r="L187">
        <f t="shared" si="11"/>
        <v>0</v>
      </c>
      <c r="M187">
        <f t="shared" si="11"/>
        <v>0</v>
      </c>
      <c r="N187">
        <f t="shared" si="11"/>
        <v>0</v>
      </c>
    </row>
    <row r="188" spans="1:14" x14ac:dyDescent="0.25">
      <c r="A188" t="s">
        <v>261</v>
      </c>
      <c r="D188" t="s">
        <v>6</v>
      </c>
      <c r="E188" t="s">
        <v>143</v>
      </c>
      <c r="F188" t="s">
        <v>144</v>
      </c>
      <c r="G188" t="s">
        <v>138</v>
      </c>
      <c r="H188" t="s">
        <v>24</v>
      </c>
      <c r="I188" t="s">
        <v>142</v>
      </c>
      <c r="J188" t="s">
        <v>139</v>
      </c>
      <c r="K188" t="s">
        <v>140</v>
      </c>
      <c r="L188" t="s">
        <v>141</v>
      </c>
    </row>
    <row r="192" spans="1:14" x14ac:dyDescent="0.25">
      <c r="D192">
        <f>SUM(D189:D191)</f>
        <v>0</v>
      </c>
      <c r="E192">
        <f t="shared" ref="E192:N192" si="12">SUM(E189:E191)</f>
        <v>0</v>
      </c>
      <c r="F192">
        <f t="shared" si="12"/>
        <v>0</v>
      </c>
      <c r="G192">
        <f t="shared" si="12"/>
        <v>0</v>
      </c>
      <c r="H192">
        <f t="shared" si="12"/>
        <v>0</v>
      </c>
      <c r="I192">
        <f t="shared" si="12"/>
        <v>0</v>
      </c>
      <c r="J192">
        <f t="shared" si="12"/>
        <v>0</v>
      </c>
      <c r="K192">
        <f t="shared" si="12"/>
        <v>0</v>
      </c>
      <c r="L192">
        <f t="shared" si="12"/>
        <v>0</v>
      </c>
      <c r="M192">
        <f t="shared" si="12"/>
        <v>0</v>
      </c>
      <c r="N192">
        <f t="shared" si="12"/>
        <v>0</v>
      </c>
    </row>
    <row r="193" spans="1:14" x14ac:dyDescent="0.25">
      <c r="A193" t="s">
        <v>251</v>
      </c>
      <c r="D193">
        <f t="shared" ref="D193:M193" si="13">SUM(+D11+D22+D36+D49+D62+D87+D87+D103+D151+D179+D183+D192)</f>
        <v>584</v>
      </c>
      <c r="E193">
        <f t="shared" si="13"/>
        <v>32345.82</v>
      </c>
      <c r="F193">
        <f t="shared" si="13"/>
        <v>15.129999999999999</v>
      </c>
      <c r="G193">
        <f t="shared" si="13"/>
        <v>3268.2</v>
      </c>
      <c r="H193">
        <f t="shared" si="13"/>
        <v>1300</v>
      </c>
      <c r="I193">
        <f t="shared" si="13"/>
        <v>32709.300000000003</v>
      </c>
      <c r="J193">
        <f t="shared" si="13"/>
        <v>3564.13</v>
      </c>
      <c r="K193">
        <f t="shared" si="13"/>
        <v>269600</v>
      </c>
      <c r="L193">
        <f t="shared" si="13"/>
        <v>38666.710000000006</v>
      </c>
      <c r="M193">
        <f t="shared" si="13"/>
        <v>0</v>
      </c>
      <c r="N193" s="5">
        <f>SUM(N11+N22+N36+N49+N62+N87+N103+N151+N179+N183+N187+N192)</f>
        <v>377921.57</v>
      </c>
    </row>
    <row r="194" spans="1:14" x14ac:dyDescent="0.25">
      <c r="A194" t="s">
        <v>250</v>
      </c>
    </row>
    <row r="195" spans="1:14" x14ac:dyDescent="0.25">
      <c r="D195">
        <v>5000</v>
      </c>
      <c r="E195">
        <v>20000</v>
      </c>
      <c r="F195">
        <v>5.01</v>
      </c>
      <c r="H195">
        <v>5000</v>
      </c>
      <c r="I195">
        <v>6995.15</v>
      </c>
      <c r="J195">
        <v>2000</v>
      </c>
      <c r="K195">
        <v>269600</v>
      </c>
      <c r="L195">
        <v>33645.440000000002</v>
      </c>
      <c r="N195">
        <f>SUM(D195:M195)</f>
        <v>342245.6</v>
      </c>
    </row>
    <row r="196" spans="1:14" x14ac:dyDescent="0.25">
      <c r="A196" t="s">
        <v>262</v>
      </c>
      <c r="D196">
        <f>SUM(D195-D193)</f>
        <v>4416</v>
      </c>
      <c r="E196">
        <f t="shared" ref="E196:M196" si="14">SUM(E195-E193)</f>
        <v>-12345.82</v>
      </c>
      <c r="F196">
        <f t="shared" si="14"/>
        <v>-10.119999999999999</v>
      </c>
      <c r="G196">
        <f t="shared" si="14"/>
        <v>-3268.2</v>
      </c>
      <c r="H196">
        <f t="shared" si="14"/>
        <v>3700</v>
      </c>
      <c r="I196">
        <f t="shared" si="14"/>
        <v>-25714.15</v>
      </c>
      <c r="J196" s="4">
        <f t="shared" si="14"/>
        <v>-1564.13</v>
      </c>
      <c r="K196">
        <f>SUM(K195-K193)</f>
        <v>0</v>
      </c>
      <c r="L196">
        <f t="shared" si="14"/>
        <v>-5021.2700000000041</v>
      </c>
      <c r="M196">
        <f t="shared" si="14"/>
        <v>0</v>
      </c>
      <c r="N196">
        <f>SUM(N195-N193)</f>
        <v>-35675.97000000003</v>
      </c>
    </row>
  </sheetData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1B435-C6B0-4C43-9912-5246E8664D9C}">
  <dimension ref="A1:F23"/>
  <sheetViews>
    <sheetView workbookViewId="0">
      <selection activeCell="E9" sqref="E9"/>
    </sheetView>
  </sheetViews>
  <sheetFormatPr defaultRowHeight="15" x14ac:dyDescent="0.25"/>
  <cols>
    <col min="5" max="5" width="9.7109375" customWidth="1"/>
  </cols>
  <sheetData>
    <row r="1" spans="1:4" x14ac:dyDescent="0.25">
      <c r="A1" t="s">
        <v>248</v>
      </c>
    </row>
    <row r="2" spans="1:4" x14ac:dyDescent="0.25">
      <c r="A2" s="2">
        <v>43647</v>
      </c>
      <c r="B2">
        <v>240</v>
      </c>
      <c r="C2">
        <v>240</v>
      </c>
      <c r="D2" t="s">
        <v>563</v>
      </c>
    </row>
    <row r="3" spans="1:4" x14ac:dyDescent="0.25">
      <c r="A3" s="2">
        <v>43678</v>
      </c>
      <c r="B3">
        <v>240</v>
      </c>
      <c r="C3">
        <v>240</v>
      </c>
      <c r="D3" t="s">
        <v>563</v>
      </c>
    </row>
    <row r="4" spans="1:4" x14ac:dyDescent="0.25">
      <c r="A4" s="2">
        <v>43709</v>
      </c>
      <c r="B4">
        <v>270</v>
      </c>
      <c r="C4">
        <v>270</v>
      </c>
      <c r="D4" t="s">
        <v>646</v>
      </c>
    </row>
    <row r="5" spans="1:4" x14ac:dyDescent="0.25">
      <c r="A5" s="2">
        <v>43739</v>
      </c>
      <c r="B5">
        <v>210</v>
      </c>
      <c r="C5">
        <v>210</v>
      </c>
      <c r="D5" t="s">
        <v>606</v>
      </c>
    </row>
    <row r="6" spans="1:4" x14ac:dyDescent="0.25">
      <c r="A6" s="2">
        <v>43770</v>
      </c>
      <c r="B6">
        <v>150</v>
      </c>
      <c r="C6">
        <v>40</v>
      </c>
      <c r="D6" t="s">
        <v>606</v>
      </c>
    </row>
    <row r="7" spans="1:4" x14ac:dyDescent="0.25">
      <c r="A7" s="2">
        <v>43800</v>
      </c>
      <c r="B7">
        <v>150</v>
      </c>
    </row>
    <row r="8" spans="1:4" x14ac:dyDescent="0.25">
      <c r="A8" s="2">
        <v>44166</v>
      </c>
      <c r="B8">
        <v>270</v>
      </c>
    </row>
    <row r="9" spans="1:4" x14ac:dyDescent="0.25">
      <c r="A9" s="2">
        <v>44197</v>
      </c>
      <c r="B9">
        <v>270</v>
      </c>
    </row>
    <row r="10" spans="1:4" x14ac:dyDescent="0.25">
      <c r="A10" t="s">
        <v>246</v>
      </c>
      <c r="B10">
        <v>330</v>
      </c>
    </row>
    <row r="11" spans="1:4" x14ac:dyDescent="0.25">
      <c r="A11" s="2">
        <v>44075</v>
      </c>
      <c r="B11">
        <v>240</v>
      </c>
    </row>
    <row r="12" spans="1:4" x14ac:dyDescent="0.25">
      <c r="A12" s="2">
        <v>44287</v>
      </c>
      <c r="B12">
        <v>150</v>
      </c>
      <c r="C12">
        <v>150</v>
      </c>
      <c r="D12" t="s">
        <v>307</v>
      </c>
    </row>
    <row r="13" spans="1:4" x14ac:dyDescent="0.25">
      <c r="A13" s="2">
        <v>44317</v>
      </c>
      <c r="B13">
        <v>270</v>
      </c>
      <c r="C13">
        <v>270</v>
      </c>
      <c r="D13" t="s">
        <v>307</v>
      </c>
    </row>
    <row r="14" spans="1:4" x14ac:dyDescent="0.25">
      <c r="A14" s="2">
        <v>44348</v>
      </c>
      <c r="B14">
        <v>240</v>
      </c>
    </row>
    <row r="15" spans="1:4" x14ac:dyDescent="0.25">
      <c r="A15" s="2">
        <v>44378</v>
      </c>
      <c r="B15">
        <v>300</v>
      </c>
    </row>
    <row r="16" spans="1:4" x14ac:dyDescent="0.25">
      <c r="A16" s="2">
        <v>44409</v>
      </c>
      <c r="B16">
        <v>240</v>
      </c>
    </row>
    <row r="17" spans="1:6" x14ac:dyDescent="0.25">
      <c r="A17" s="2" t="s">
        <v>600</v>
      </c>
      <c r="B17">
        <v>270</v>
      </c>
    </row>
    <row r="18" spans="1:6" ht="15.75" thickBot="1" x14ac:dyDescent="0.3">
      <c r="A18" s="2"/>
    </row>
    <row r="19" spans="1:6" ht="15.75" thickBot="1" x14ac:dyDescent="0.3">
      <c r="B19" s="6">
        <f>SUM(B2:B17)</f>
        <v>3840</v>
      </c>
      <c r="C19" s="7">
        <f>SUM(C2:C13)</f>
        <v>1420</v>
      </c>
      <c r="E19" s="8">
        <f>SUM(B19-C19)</f>
        <v>2420</v>
      </c>
      <c r="F19" s="9"/>
    </row>
    <row r="23" spans="1:6" x14ac:dyDescent="0.25">
      <c r="A23" t="s">
        <v>249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A34FD-3D6A-4824-992E-758AB82C4652}">
  <dimension ref="A1:G16"/>
  <sheetViews>
    <sheetView workbookViewId="0">
      <selection activeCell="K6" sqref="K6"/>
    </sheetView>
  </sheetViews>
  <sheetFormatPr defaultRowHeight="15" x14ac:dyDescent="0.25"/>
  <cols>
    <col min="3" max="3" width="32.42578125" customWidth="1"/>
  </cols>
  <sheetData>
    <row r="1" spans="1:7" x14ac:dyDescent="0.25">
      <c r="A1">
        <v>353</v>
      </c>
      <c r="B1" t="s">
        <v>154</v>
      </c>
      <c r="C1" t="s">
        <v>155</v>
      </c>
      <c r="D1">
        <v>70</v>
      </c>
      <c r="F1">
        <v>70</v>
      </c>
      <c r="G1" s="1">
        <v>6986</v>
      </c>
    </row>
    <row r="2" spans="1:7" x14ac:dyDescent="0.25">
      <c r="A2">
        <v>399</v>
      </c>
      <c r="B2" t="s">
        <v>156</v>
      </c>
      <c r="C2" t="s">
        <v>157</v>
      </c>
      <c r="D2">
        <v>7758</v>
      </c>
      <c r="E2">
        <v>1551.6</v>
      </c>
      <c r="F2">
        <v>9309.6</v>
      </c>
      <c r="G2" s="1">
        <v>7015</v>
      </c>
    </row>
    <row r="3" spans="1:7" x14ac:dyDescent="0.25">
      <c r="A3">
        <v>400</v>
      </c>
      <c r="B3" t="s">
        <v>156</v>
      </c>
      <c r="C3" t="s">
        <v>158</v>
      </c>
      <c r="D3">
        <v>25</v>
      </c>
      <c r="F3">
        <v>25</v>
      </c>
      <c r="G3">
        <v>7016</v>
      </c>
    </row>
    <row r="4" spans="1:7" x14ac:dyDescent="0.25">
      <c r="A4">
        <v>404</v>
      </c>
      <c r="B4" t="s">
        <v>159</v>
      </c>
      <c r="C4" t="s">
        <v>43</v>
      </c>
      <c r="D4">
        <v>34.299999999999997</v>
      </c>
      <c r="F4">
        <v>34.299999999999997</v>
      </c>
      <c r="G4" s="1">
        <v>7020</v>
      </c>
    </row>
    <row r="5" spans="1:7" x14ac:dyDescent="0.25">
      <c r="A5">
        <v>406</v>
      </c>
      <c r="B5" t="s">
        <v>160</v>
      </c>
      <c r="C5" t="s">
        <v>113</v>
      </c>
      <c r="D5">
        <v>707.2</v>
      </c>
      <c r="F5">
        <v>707.2</v>
      </c>
      <c r="G5" s="1">
        <v>7022</v>
      </c>
    </row>
    <row r="6" spans="1:7" x14ac:dyDescent="0.25">
      <c r="A6">
        <v>407</v>
      </c>
      <c r="B6" t="s">
        <v>161</v>
      </c>
      <c r="C6" t="s">
        <v>157</v>
      </c>
      <c r="D6">
        <v>79500</v>
      </c>
      <c r="E6">
        <v>15900</v>
      </c>
      <c r="F6">
        <v>95400</v>
      </c>
      <c r="G6" s="1">
        <v>7023</v>
      </c>
    </row>
    <row r="7" spans="1:7" x14ac:dyDescent="0.25">
      <c r="A7">
        <v>408</v>
      </c>
      <c r="B7" t="s">
        <v>162</v>
      </c>
      <c r="C7" t="s">
        <v>163</v>
      </c>
      <c r="D7">
        <v>288.24</v>
      </c>
      <c r="E7">
        <v>27.45</v>
      </c>
      <c r="F7">
        <v>315.69</v>
      </c>
      <c r="G7" s="1">
        <v>7024</v>
      </c>
    </row>
    <row r="8" spans="1:7" x14ac:dyDescent="0.25">
      <c r="A8">
        <v>412</v>
      </c>
      <c r="B8" t="s">
        <v>164</v>
      </c>
      <c r="C8" t="s">
        <v>157</v>
      </c>
      <c r="D8">
        <v>0</v>
      </c>
      <c r="E8">
        <v>11798</v>
      </c>
      <c r="F8">
        <v>11798</v>
      </c>
      <c r="G8" s="1">
        <v>7025</v>
      </c>
    </row>
    <row r="9" spans="1:7" x14ac:dyDescent="0.25">
      <c r="A9">
        <v>413</v>
      </c>
      <c r="B9" t="s">
        <v>164</v>
      </c>
      <c r="C9" t="s">
        <v>165</v>
      </c>
      <c r="D9">
        <v>153.52000000000001</v>
      </c>
      <c r="E9">
        <v>30.7</v>
      </c>
      <c r="F9">
        <v>184.22</v>
      </c>
      <c r="G9" s="1">
        <v>7026</v>
      </c>
    </row>
    <row r="10" spans="1:7" x14ac:dyDescent="0.25">
      <c r="A10">
        <v>414</v>
      </c>
      <c r="B10" t="s">
        <v>164</v>
      </c>
      <c r="C10" t="s">
        <v>166</v>
      </c>
      <c r="D10">
        <v>290</v>
      </c>
      <c r="F10">
        <v>290</v>
      </c>
      <c r="G10" s="1">
        <v>7027</v>
      </c>
    </row>
    <row r="11" spans="1:7" x14ac:dyDescent="0.25">
      <c r="A11">
        <v>415</v>
      </c>
      <c r="B11" t="s">
        <v>164</v>
      </c>
      <c r="C11" t="s">
        <v>167</v>
      </c>
      <c r="D11">
        <v>500</v>
      </c>
      <c r="F11">
        <v>500</v>
      </c>
      <c r="G11" s="1">
        <v>7028</v>
      </c>
    </row>
    <row r="12" spans="1:7" x14ac:dyDescent="0.25">
      <c r="A12">
        <v>416</v>
      </c>
      <c r="B12" t="s">
        <v>168</v>
      </c>
      <c r="C12" t="s">
        <v>169</v>
      </c>
      <c r="D12">
        <v>72.39</v>
      </c>
      <c r="E12">
        <v>14.48</v>
      </c>
      <c r="F12">
        <v>86.87</v>
      </c>
      <c r="G12" s="1">
        <v>7029</v>
      </c>
    </row>
    <row r="13" spans="1:7" x14ac:dyDescent="0.25">
      <c r="A13">
        <v>558</v>
      </c>
      <c r="B13" t="s">
        <v>170</v>
      </c>
      <c r="D13">
        <v>30</v>
      </c>
      <c r="F13">
        <v>30</v>
      </c>
      <c r="G13">
        <v>6681</v>
      </c>
    </row>
    <row r="14" spans="1:7" x14ac:dyDescent="0.25">
      <c r="A14">
        <v>575</v>
      </c>
      <c r="B14" t="s">
        <v>171</v>
      </c>
      <c r="C14" t="s">
        <v>172</v>
      </c>
      <c r="D14">
        <v>34.61</v>
      </c>
      <c r="E14">
        <v>6.99</v>
      </c>
      <c r="F14">
        <v>41.6</v>
      </c>
      <c r="G14">
        <v>6698</v>
      </c>
    </row>
    <row r="16" spans="1:7" x14ac:dyDescent="0.25">
      <c r="F16">
        <v>118792.48000000001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B077F-F9D3-4404-8EC8-004EB6D93943}">
  <dimension ref="A1:E36"/>
  <sheetViews>
    <sheetView tabSelected="1" workbookViewId="0">
      <selection activeCell="M32" sqref="M32"/>
    </sheetView>
  </sheetViews>
  <sheetFormatPr defaultRowHeight="15" x14ac:dyDescent="0.25"/>
  <cols>
    <col min="1" max="1" width="28.28515625" customWidth="1"/>
    <col min="2" max="2" width="13.42578125" customWidth="1"/>
    <col min="3" max="3" width="15.42578125" customWidth="1"/>
    <col min="4" max="4" width="13.42578125" customWidth="1"/>
  </cols>
  <sheetData>
    <row r="1" spans="1:5" x14ac:dyDescent="0.25">
      <c r="A1" s="11"/>
      <c r="B1" s="11" t="s">
        <v>975</v>
      </c>
      <c r="C1" s="14"/>
      <c r="D1" s="11"/>
      <c r="E1" s="12" t="s">
        <v>987</v>
      </c>
    </row>
    <row r="2" spans="1:5" x14ac:dyDescent="0.25">
      <c r="A2" s="11"/>
      <c r="B2" s="11" t="s">
        <v>51</v>
      </c>
      <c r="C2" s="9"/>
      <c r="D2" s="11"/>
      <c r="E2" s="11"/>
    </row>
    <row r="3" spans="1:5" x14ac:dyDescent="0.25">
      <c r="A3" s="11" t="s">
        <v>327</v>
      </c>
      <c r="B3" s="11">
        <v>3500</v>
      </c>
      <c r="C3" s="9"/>
      <c r="D3" s="12" t="s">
        <v>976</v>
      </c>
      <c r="E3" s="11"/>
    </row>
    <row r="4" spans="1:5" x14ac:dyDescent="0.25">
      <c r="A4" s="11" t="s">
        <v>54</v>
      </c>
      <c r="B4" s="11">
        <v>10000</v>
      </c>
      <c r="C4" s="9"/>
      <c r="D4" s="11" t="s">
        <v>977</v>
      </c>
      <c r="E4" s="11">
        <v>40000</v>
      </c>
    </row>
    <row r="5" spans="1:5" x14ac:dyDescent="0.25">
      <c r="A5" s="11" t="s">
        <v>55</v>
      </c>
      <c r="B5" s="11">
        <v>1000</v>
      </c>
      <c r="C5" s="9"/>
      <c r="D5" s="11" t="s">
        <v>62</v>
      </c>
      <c r="E5" s="11">
        <v>20000</v>
      </c>
    </row>
    <row r="6" spans="1:5" x14ac:dyDescent="0.25">
      <c r="A6" s="11" t="s">
        <v>56</v>
      </c>
      <c r="B6" s="11">
        <v>16500</v>
      </c>
      <c r="C6" s="9"/>
      <c r="D6" s="11" t="s">
        <v>978</v>
      </c>
      <c r="E6" s="11">
        <v>5000</v>
      </c>
    </row>
    <row r="7" spans="1:5" x14ac:dyDescent="0.25">
      <c r="A7" s="11" t="s">
        <v>57</v>
      </c>
      <c r="B7" s="11">
        <v>3000</v>
      </c>
      <c r="C7" s="9"/>
      <c r="D7" s="11" t="s">
        <v>981</v>
      </c>
      <c r="E7" s="11">
        <v>5000</v>
      </c>
    </row>
    <row r="8" spans="1:5" ht="15.75" thickBot="1" x14ac:dyDescent="0.3">
      <c r="A8" s="11" t="s">
        <v>980</v>
      </c>
      <c r="B8" s="11">
        <v>30000</v>
      </c>
      <c r="C8" s="9"/>
      <c r="D8" s="11" t="s">
        <v>979</v>
      </c>
      <c r="E8" s="14">
        <v>3000</v>
      </c>
    </row>
    <row r="9" spans="1:5" ht="15.75" thickBot="1" x14ac:dyDescent="0.3">
      <c r="A9" s="11" t="s">
        <v>58</v>
      </c>
      <c r="B9" s="11">
        <v>2500</v>
      </c>
      <c r="C9" s="9"/>
      <c r="D9" s="13"/>
      <c r="E9" s="10">
        <f>SUM(E4:E8)</f>
        <v>73000</v>
      </c>
    </row>
    <row r="10" spans="1:5" x14ac:dyDescent="0.25">
      <c r="A10" s="11" t="s">
        <v>59</v>
      </c>
      <c r="B10" s="11">
        <v>2000</v>
      </c>
      <c r="C10" s="9"/>
      <c r="D10" s="11"/>
      <c r="E10" s="15"/>
    </row>
    <row r="11" spans="1:5" x14ac:dyDescent="0.25">
      <c r="A11" s="11" t="s">
        <v>14</v>
      </c>
      <c r="B11" s="11">
        <v>13000</v>
      </c>
      <c r="C11" s="9"/>
      <c r="D11" s="11"/>
      <c r="E11" s="11"/>
    </row>
    <row r="12" spans="1:5" x14ac:dyDescent="0.25">
      <c r="A12" s="11" t="s">
        <v>60</v>
      </c>
      <c r="B12" s="11">
        <v>100</v>
      </c>
      <c r="C12" s="9"/>
      <c r="D12" s="11"/>
      <c r="E12" s="11"/>
    </row>
    <row r="13" spans="1:5" x14ac:dyDescent="0.25">
      <c r="A13" s="11" t="s">
        <v>61</v>
      </c>
      <c r="B13" s="11">
        <v>20000</v>
      </c>
      <c r="C13" s="9"/>
      <c r="D13" s="11"/>
      <c r="E13" s="11"/>
    </row>
    <row r="14" spans="1:5" x14ac:dyDescent="0.25">
      <c r="A14" s="11" t="s">
        <v>62</v>
      </c>
      <c r="B14" s="11">
        <v>24000</v>
      </c>
      <c r="C14" s="9"/>
      <c r="D14" s="11"/>
      <c r="E14" s="11"/>
    </row>
    <row r="15" spans="1:5" x14ac:dyDescent="0.25">
      <c r="A15" s="11" t="s">
        <v>986</v>
      </c>
      <c r="B15" s="11">
        <v>1500</v>
      </c>
      <c r="C15" s="9"/>
      <c r="D15" s="11"/>
      <c r="E15" s="11"/>
    </row>
    <row r="16" spans="1:5" x14ac:dyDescent="0.25">
      <c r="A16" s="11" t="s">
        <v>64</v>
      </c>
      <c r="B16" s="11">
        <v>70000</v>
      </c>
      <c r="C16" s="9"/>
      <c r="D16" s="11"/>
      <c r="E16" s="11"/>
    </row>
    <row r="17" spans="1:5" x14ac:dyDescent="0.25">
      <c r="A17" s="11" t="s">
        <v>65</v>
      </c>
      <c r="B17" s="11">
        <v>5000</v>
      </c>
      <c r="C17" s="9"/>
      <c r="D17" s="11"/>
      <c r="E17" s="11"/>
    </row>
    <row r="18" spans="1:5" x14ac:dyDescent="0.25">
      <c r="A18" s="11" t="s">
        <v>66</v>
      </c>
      <c r="B18" s="11">
        <v>3000</v>
      </c>
      <c r="C18" s="9"/>
      <c r="D18" s="11"/>
      <c r="E18" s="11"/>
    </row>
    <row r="19" spans="1:5" x14ac:dyDescent="0.25">
      <c r="A19" s="11" t="s">
        <v>67</v>
      </c>
      <c r="B19" s="11">
        <v>17500</v>
      </c>
      <c r="C19" s="9"/>
      <c r="D19" s="11"/>
      <c r="E19" s="11"/>
    </row>
    <row r="20" spans="1:5" x14ac:dyDescent="0.25">
      <c r="A20" s="11" t="s">
        <v>68</v>
      </c>
      <c r="B20" s="11">
        <v>5500</v>
      </c>
      <c r="C20" s="9"/>
      <c r="D20" s="11"/>
      <c r="E20" s="11"/>
    </row>
    <row r="21" spans="1:5" x14ac:dyDescent="0.25">
      <c r="A21" s="11" t="s">
        <v>24</v>
      </c>
      <c r="B21" s="11">
        <v>5000</v>
      </c>
      <c r="C21" s="9"/>
      <c r="D21" s="11"/>
      <c r="E21" s="11"/>
    </row>
    <row r="22" spans="1:5" x14ac:dyDescent="0.25">
      <c r="A22" s="11" t="s">
        <v>69</v>
      </c>
      <c r="B22" s="11">
        <v>2000</v>
      </c>
      <c r="C22" s="9"/>
      <c r="D22" s="11"/>
      <c r="E22" s="11"/>
    </row>
    <row r="23" spans="1:5" x14ac:dyDescent="0.25">
      <c r="A23" s="11" t="s">
        <v>26</v>
      </c>
      <c r="B23" s="11">
        <v>60000</v>
      </c>
      <c r="C23" s="9"/>
      <c r="D23" s="11"/>
      <c r="E23" s="11"/>
    </row>
    <row r="24" spans="1:5" x14ac:dyDescent="0.25">
      <c r="A24" s="11" t="s">
        <v>70</v>
      </c>
      <c r="B24" s="11">
        <v>10000</v>
      </c>
      <c r="C24" s="9"/>
      <c r="D24" s="11"/>
      <c r="E24" s="11"/>
    </row>
    <row r="25" spans="1:5" x14ac:dyDescent="0.25">
      <c r="A25" s="11" t="s">
        <v>71</v>
      </c>
      <c r="B25" s="11">
        <v>10000</v>
      </c>
      <c r="C25" s="9"/>
      <c r="D25" s="11"/>
      <c r="E25" s="11"/>
    </row>
    <row r="26" spans="1:5" x14ac:dyDescent="0.25">
      <c r="A26" s="11" t="s">
        <v>72</v>
      </c>
      <c r="B26" s="11">
        <v>2500</v>
      </c>
      <c r="C26" s="9"/>
      <c r="D26" s="11"/>
      <c r="E26" s="11"/>
    </row>
    <row r="27" spans="1:5" x14ac:dyDescent="0.25">
      <c r="A27" s="11" t="s">
        <v>73</v>
      </c>
      <c r="B27" s="11">
        <v>10000</v>
      </c>
      <c r="C27" s="9"/>
      <c r="D27" s="11"/>
      <c r="E27" s="11"/>
    </row>
    <row r="28" spans="1:5" x14ac:dyDescent="0.25">
      <c r="A28" s="11" t="s">
        <v>74</v>
      </c>
      <c r="B28" s="11">
        <v>23000</v>
      </c>
      <c r="C28" s="9"/>
      <c r="D28" s="11"/>
      <c r="E28" s="11"/>
    </row>
    <row r="29" spans="1:5" x14ac:dyDescent="0.25">
      <c r="A29" s="11" t="s">
        <v>75</v>
      </c>
      <c r="B29" s="11">
        <v>600</v>
      </c>
      <c r="C29" s="9"/>
      <c r="D29" s="11"/>
      <c r="E29" s="11"/>
    </row>
    <row r="30" spans="1:5" x14ac:dyDescent="0.25">
      <c r="A30" s="11" t="s">
        <v>984</v>
      </c>
      <c r="B30" s="11">
        <v>86000</v>
      </c>
      <c r="C30" s="9"/>
      <c r="D30" s="11"/>
      <c r="E30" s="11"/>
    </row>
    <row r="31" spans="1:5" x14ac:dyDescent="0.25">
      <c r="A31" s="11" t="s">
        <v>985</v>
      </c>
      <c r="B31" s="11">
        <v>7000</v>
      </c>
      <c r="C31" s="9"/>
      <c r="D31" s="11"/>
      <c r="E31" s="11"/>
    </row>
    <row r="32" spans="1:5" x14ac:dyDescent="0.25">
      <c r="A32" s="11" t="s">
        <v>78</v>
      </c>
      <c r="B32" s="11">
        <v>1000</v>
      </c>
      <c r="C32" s="9"/>
      <c r="D32" s="11"/>
      <c r="E32" s="11"/>
    </row>
    <row r="33" spans="1:5" x14ac:dyDescent="0.25">
      <c r="A33" s="11" t="s">
        <v>79</v>
      </c>
      <c r="B33" s="11">
        <v>200</v>
      </c>
      <c r="C33" s="9"/>
      <c r="D33" s="11"/>
      <c r="E33" s="11"/>
    </row>
    <row r="34" spans="1:5" x14ac:dyDescent="0.25">
      <c r="A34" s="11" t="s">
        <v>80</v>
      </c>
      <c r="B34" s="11">
        <v>700</v>
      </c>
      <c r="C34" s="9"/>
      <c r="D34" s="11"/>
      <c r="E34" s="11"/>
    </row>
    <row r="35" spans="1:5" ht="15.75" thickBot="1" x14ac:dyDescent="0.3">
      <c r="A35" s="11" t="s">
        <v>982</v>
      </c>
      <c r="B35" s="14">
        <v>20000</v>
      </c>
      <c r="C35" s="9"/>
      <c r="D35" s="11"/>
      <c r="E35" s="14"/>
    </row>
    <row r="36" spans="1:5" ht="15.75" thickBot="1" x14ac:dyDescent="0.3">
      <c r="A36" s="13" t="s">
        <v>2</v>
      </c>
      <c r="B36" s="10">
        <f>SUM(B3:B35)</f>
        <v>466100</v>
      </c>
      <c r="C36" s="9"/>
      <c r="D36" s="13" t="s">
        <v>983</v>
      </c>
      <c r="E36" s="10">
        <v>393100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8899E-1B8E-4C0A-BCB5-F35BE27C64A7}">
  <dimension ref="A1:G30"/>
  <sheetViews>
    <sheetView workbookViewId="0">
      <selection sqref="A1:J30"/>
    </sheetView>
  </sheetViews>
  <sheetFormatPr defaultRowHeight="15" x14ac:dyDescent="0.25"/>
  <sheetData>
    <row r="1" spans="1:7" x14ac:dyDescent="0.25">
      <c r="A1" t="s">
        <v>863</v>
      </c>
      <c r="B1" t="s">
        <v>135</v>
      </c>
      <c r="C1">
        <v>127.97</v>
      </c>
      <c r="D1">
        <v>25.56</v>
      </c>
      <c r="E1">
        <v>153.53</v>
      </c>
      <c r="F1">
        <v>7337</v>
      </c>
      <c r="G1" t="s">
        <v>906</v>
      </c>
    </row>
    <row r="2" spans="1:7" x14ac:dyDescent="0.25">
      <c r="A2" t="s">
        <v>876</v>
      </c>
      <c r="B2" t="s">
        <v>877</v>
      </c>
      <c r="C2">
        <v>62.5</v>
      </c>
      <c r="D2">
        <v>12.5</v>
      </c>
      <c r="E2">
        <v>75</v>
      </c>
      <c r="F2">
        <v>7346</v>
      </c>
      <c r="G2" t="s">
        <v>907</v>
      </c>
    </row>
    <row r="3" spans="1:7" x14ac:dyDescent="0.25">
      <c r="A3" t="s">
        <v>879</v>
      </c>
      <c r="B3" t="s">
        <v>122</v>
      </c>
      <c r="C3">
        <v>107.05</v>
      </c>
      <c r="D3">
        <v>21.41</v>
      </c>
      <c r="E3">
        <v>128.46</v>
      </c>
      <c r="F3">
        <v>7353</v>
      </c>
      <c r="G3" t="s">
        <v>908</v>
      </c>
    </row>
    <row r="4" spans="1:7" x14ac:dyDescent="0.25">
      <c r="A4" t="s">
        <v>879</v>
      </c>
      <c r="B4" t="s">
        <v>884</v>
      </c>
      <c r="C4">
        <v>35.82</v>
      </c>
      <c r="D4">
        <v>7.16</v>
      </c>
      <c r="E4">
        <v>42.98</v>
      </c>
      <c r="F4">
        <v>7354</v>
      </c>
      <c r="G4" t="s">
        <v>909</v>
      </c>
    </row>
    <row r="5" spans="1:7" x14ac:dyDescent="0.25">
      <c r="A5" t="s">
        <v>879</v>
      </c>
      <c r="B5" t="s">
        <v>861</v>
      </c>
      <c r="C5">
        <v>200</v>
      </c>
      <c r="E5">
        <v>200</v>
      </c>
      <c r="F5">
        <v>7355</v>
      </c>
      <c r="G5" t="s">
        <v>910</v>
      </c>
    </row>
    <row r="6" spans="1:7" x14ac:dyDescent="0.25">
      <c r="A6" t="s">
        <v>885</v>
      </c>
      <c r="B6" t="s">
        <v>135</v>
      </c>
      <c r="C6">
        <v>7.16</v>
      </c>
      <c r="D6">
        <v>1.43</v>
      </c>
      <c r="E6">
        <v>8.59</v>
      </c>
      <c r="F6">
        <v>7357</v>
      </c>
      <c r="G6" t="s">
        <v>911</v>
      </c>
    </row>
    <row r="7" spans="1:7" x14ac:dyDescent="0.25">
      <c r="A7" t="s">
        <v>885</v>
      </c>
      <c r="B7" t="s">
        <v>135</v>
      </c>
      <c r="C7">
        <v>11.23</v>
      </c>
      <c r="D7">
        <v>2.25</v>
      </c>
      <c r="E7">
        <v>13.48</v>
      </c>
      <c r="F7">
        <v>7358</v>
      </c>
      <c r="G7" t="s">
        <v>912</v>
      </c>
    </row>
    <row r="8" spans="1:7" x14ac:dyDescent="0.25">
      <c r="A8" t="s">
        <v>885</v>
      </c>
      <c r="B8" t="s">
        <v>888</v>
      </c>
      <c r="C8">
        <v>12.87</v>
      </c>
      <c r="D8">
        <v>2.57</v>
      </c>
      <c r="E8">
        <v>15.44</v>
      </c>
      <c r="F8">
        <v>7361</v>
      </c>
      <c r="G8" t="s">
        <v>913</v>
      </c>
    </row>
    <row r="9" spans="1:7" x14ac:dyDescent="0.25">
      <c r="A9" t="s">
        <v>885</v>
      </c>
      <c r="B9" t="s">
        <v>884</v>
      </c>
      <c r="C9">
        <v>107.98</v>
      </c>
      <c r="D9">
        <v>1.3</v>
      </c>
      <c r="E9">
        <v>109.28</v>
      </c>
      <c r="F9">
        <v>7362</v>
      </c>
      <c r="G9" t="s">
        <v>914</v>
      </c>
    </row>
    <row r="10" spans="1:7" x14ac:dyDescent="0.25">
      <c r="A10" t="s">
        <v>904</v>
      </c>
      <c r="B10" t="s">
        <v>135</v>
      </c>
      <c r="C10">
        <v>44.67</v>
      </c>
      <c r="D10">
        <v>8.94</v>
      </c>
      <c r="E10">
        <v>53.61</v>
      </c>
      <c r="F10">
        <v>7367</v>
      </c>
      <c r="G10" t="s">
        <v>915</v>
      </c>
    </row>
    <row r="11" spans="1:7" x14ac:dyDescent="0.25">
      <c r="A11" t="s">
        <v>905</v>
      </c>
      <c r="B11" t="s">
        <v>899</v>
      </c>
      <c r="C11">
        <v>350</v>
      </c>
      <c r="E11">
        <v>350</v>
      </c>
      <c r="F11">
        <v>7368</v>
      </c>
      <c r="G11" t="s">
        <v>916</v>
      </c>
    </row>
    <row r="12" spans="1:7" x14ac:dyDescent="0.25">
      <c r="A12" t="s">
        <v>904</v>
      </c>
      <c r="B12" t="s">
        <v>749</v>
      </c>
      <c r="C12">
        <v>170.95</v>
      </c>
      <c r="D12">
        <v>34.19</v>
      </c>
      <c r="E12">
        <v>205.14</v>
      </c>
      <c r="F12">
        <v>7370</v>
      </c>
      <c r="G12" t="s">
        <v>919</v>
      </c>
    </row>
    <row r="13" spans="1:7" x14ac:dyDescent="0.25">
      <c r="A13" t="s">
        <v>920</v>
      </c>
      <c r="B13" t="s">
        <v>865</v>
      </c>
      <c r="C13">
        <v>132.26</v>
      </c>
      <c r="D13">
        <v>26.45</v>
      </c>
      <c r="E13">
        <v>158.71</v>
      </c>
      <c r="F13">
        <v>7372</v>
      </c>
      <c r="G13" t="s">
        <v>922</v>
      </c>
    </row>
    <row r="14" spans="1:7" x14ac:dyDescent="0.25">
      <c r="A14" t="s">
        <v>920</v>
      </c>
      <c r="B14" t="s">
        <v>135</v>
      </c>
      <c r="C14">
        <v>8.58</v>
      </c>
      <c r="D14">
        <v>1.72</v>
      </c>
      <c r="E14">
        <v>10.3</v>
      </c>
      <c r="F14">
        <v>7373</v>
      </c>
      <c r="G14" t="s">
        <v>923</v>
      </c>
    </row>
    <row r="15" spans="1:7" x14ac:dyDescent="0.25">
      <c r="A15" t="s">
        <v>920</v>
      </c>
      <c r="B15" t="s">
        <v>720</v>
      </c>
      <c r="C15">
        <v>151.19999999999999</v>
      </c>
      <c r="D15">
        <v>30.24</v>
      </c>
      <c r="E15">
        <v>181.44</v>
      </c>
      <c r="F15">
        <v>7374</v>
      </c>
      <c r="G15" t="s">
        <v>924</v>
      </c>
    </row>
    <row r="16" spans="1:7" x14ac:dyDescent="0.25">
      <c r="A16" t="s">
        <v>905</v>
      </c>
      <c r="B16" t="s">
        <v>810</v>
      </c>
      <c r="C16">
        <v>100</v>
      </c>
      <c r="E16">
        <v>100</v>
      </c>
      <c r="F16">
        <v>7375</v>
      </c>
      <c r="G16" t="s">
        <v>925</v>
      </c>
    </row>
    <row r="17" spans="1:7" x14ac:dyDescent="0.25">
      <c r="A17" t="s">
        <v>905</v>
      </c>
      <c r="B17" t="s">
        <v>731</v>
      </c>
      <c r="C17">
        <v>1220</v>
      </c>
      <c r="E17">
        <v>1220</v>
      </c>
      <c r="F17">
        <v>7376</v>
      </c>
      <c r="G17" t="s">
        <v>926</v>
      </c>
    </row>
    <row r="18" spans="1:7" x14ac:dyDescent="0.25">
      <c r="A18" t="s">
        <v>905</v>
      </c>
      <c r="B18" t="s">
        <v>372</v>
      </c>
      <c r="C18">
        <v>300</v>
      </c>
      <c r="E18">
        <v>300</v>
      </c>
      <c r="F18">
        <v>7377</v>
      </c>
      <c r="G18" t="s">
        <v>927</v>
      </c>
    </row>
    <row r="19" spans="1:7" x14ac:dyDescent="0.25">
      <c r="A19" t="s">
        <v>905</v>
      </c>
      <c r="B19" t="s">
        <v>930</v>
      </c>
      <c r="C19">
        <v>300</v>
      </c>
      <c r="E19">
        <v>300</v>
      </c>
      <c r="F19">
        <v>7378</v>
      </c>
      <c r="G19" t="s">
        <v>927</v>
      </c>
    </row>
    <row r="20" spans="1:7" x14ac:dyDescent="0.25">
      <c r="A20" t="s">
        <v>928</v>
      </c>
      <c r="B20" t="s">
        <v>793</v>
      </c>
      <c r="C20">
        <v>158.4</v>
      </c>
      <c r="E20">
        <v>158.4</v>
      </c>
      <c r="F20">
        <v>7379</v>
      </c>
      <c r="G20" t="s">
        <v>929</v>
      </c>
    </row>
    <row r="21" spans="1:7" x14ac:dyDescent="0.25">
      <c r="A21" t="s">
        <v>931</v>
      </c>
      <c r="B21" t="s">
        <v>108</v>
      </c>
      <c r="C21">
        <v>39.6</v>
      </c>
      <c r="E21">
        <v>39.6</v>
      </c>
      <c r="F21">
        <v>7380</v>
      </c>
      <c r="G21" t="s">
        <v>932</v>
      </c>
    </row>
    <row r="22" spans="1:7" x14ac:dyDescent="0.25">
      <c r="A22" t="s">
        <v>928</v>
      </c>
      <c r="B22" t="s">
        <v>796</v>
      </c>
      <c r="C22">
        <v>72</v>
      </c>
      <c r="E22">
        <v>72</v>
      </c>
      <c r="F22">
        <v>7381</v>
      </c>
      <c r="G22" t="s">
        <v>933</v>
      </c>
    </row>
    <row r="23" spans="1:7" x14ac:dyDescent="0.25">
      <c r="A23" t="s">
        <v>928</v>
      </c>
      <c r="B23" t="s">
        <v>108</v>
      </c>
      <c r="C23">
        <v>18</v>
      </c>
      <c r="E23">
        <v>18</v>
      </c>
      <c r="F23">
        <v>7382</v>
      </c>
      <c r="G23" t="s">
        <v>932</v>
      </c>
    </row>
    <row r="24" spans="1:7" x14ac:dyDescent="0.25">
      <c r="A24" t="s">
        <v>928</v>
      </c>
      <c r="B24" t="s">
        <v>492</v>
      </c>
      <c r="C24">
        <v>14.4</v>
      </c>
      <c r="E24">
        <v>14.4</v>
      </c>
      <c r="F24">
        <v>7383</v>
      </c>
      <c r="G24" t="s">
        <v>934</v>
      </c>
    </row>
    <row r="25" spans="1:7" x14ac:dyDescent="0.25">
      <c r="A25" t="s">
        <v>928</v>
      </c>
      <c r="B25" t="s">
        <v>938</v>
      </c>
      <c r="C25">
        <v>180</v>
      </c>
      <c r="E25">
        <v>180</v>
      </c>
      <c r="F25">
        <v>7386</v>
      </c>
      <c r="G25" t="s">
        <v>939</v>
      </c>
    </row>
    <row r="26" spans="1:7" x14ac:dyDescent="0.25">
      <c r="A26" t="s">
        <v>928</v>
      </c>
      <c r="B26" t="s">
        <v>943</v>
      </c>
      <c r="C26">
        <v>260</v>
      </c>
      <c r="E26">
        <v>260</v>
      </c>
      <c r="F26">
        <v>7390</v>
      </c>
      <c r="G26" t="s">
        <v>944</v>
      </c>
    </row>
    <row r="27" spans="1:7" x14ac:dyDescent="0.25">
      <c r="A27" t="s">
        <v>928</v>
      </c>
      <c r="B27" t="s">
        <v>945</v>
      </c>
      <c r="C27">
        <v>788.8</v>
      </c>
      <c r="D27">
        <v>157.76</v>
      </c>
      <c r="E27">
        <v>946.56</v>
      </c>
      <c r="F27">
        <v>7391</v>
      </c>
      <c r="G27" t="s">
        <v>947</v>
      </c>
    </row>
    <row r="28" spans="1:7" x14ac:dyDescent="0.25">
      <c r="A28" t="s">
        <v>928</v>
      </c>
      <c r="B28" t="s">
        <v>948</v>
      </c>
      <c r="C28">
        <v>160</v>
      </c>
      <c r="E28">
        <v>160</v>
      </c>
      <c r="F28">
        <v>7393</v>
      </c>
      <c r="G28" t="s">
        <v>949</v>
      </c>
    </row>
    <row r="29" spans="1:7" x14ac:dyDescent="0.25">
      <c r="A29" t="s">
        <v>928</v>
      </c>
      <c r="B29" t="s">
        <v>903</v>
      </c>
      <c r="C29">
        <v>415.83</v>
      </c>
      <c r="D29">
        <v>83.17</v>
      </c>
      <c r="E29">
        <v>499</v>
      </c>
      <c r="F29">
        <v>7394</v>
      </c>
      <c r="G29" t="s">
        <v>950</v>
      </c>
    </row>
    <row r="30" spans="1:7" x14ac:dyDescent="0.25">
      <c r="C30">
        <f>SUM(C1:C29)</f>
        <v>5557.2699999999995</v>
      </c>
      <c r="D30">
        <f t="shared" ref="D30:E30" si="0">SUM(D1:D29)</f>
        <v>416.65000000000003</v>
      </c>
      <c r="E30">
        <f t="shared" si="0"/>
        <v>5973.92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AEB68-8228-464E-81F1-46F1746BEF8A}">
  <dimension ref="A1:H114"/>
  <sheetViews>
    <sheetView topLeftCell="A78" workbookViewId="0">
      <selection sqref="A1:H114"/>
    </sheetView>
  </sheetViews>
  <sheetFormatPr defaultRowHeight="15" x14ac:dyDescent="0.25"/>
  <cols>
    <col min="3" max="3" width="9.140625" customWidth="1"/>
    <col min="7" max="7" width="26.140625" customWidth="1"/>
    <col min="8" max="8" width="13.28515625" customWidth="1"/>
    <col min="9" max="9" width="9.140625" customWidth="1"/>
  </cols>
  <sheetData>
    <row r="1" spans="1:8" x14ac:dyDescent="0.25">
      <c r="A1" t="s">
        <v>378</v>
      </c>
      <c r="B1" t="s">
        <v>379</v>
      </c>
      <c r="C1">
        <v>465.22</v>
      </c>
      <c r="D1">
        <v>77.7</v>
      </c>
      <c r="E1">
        <v>542.91999999999996</v>
      </c>
      <c r="F1">
        <v>7116</v>
      </c>
      <c r="G1" t="s">
        <v>380</v>
      </c>
      <c r="H1">
        <v>352521816</v>
      </c>
    </row>
    <row r="2" spans="1:8" x14ac:dyDescent="0.25">
      <c r="A2" t="s">
        <v>381</v>
      </c>
      <c r="B2" t="s">
        <v>385</v>
      </c>
      <c r="C2">
        <v>470</v>
      </c>
      <c r="D2">
        <v>94</v>
      </c>
      <c r="E2">
        <v>564</v>
      </c>
      <c r="F2">
        <v>7119</v>
      </c>
      <c r="G2" t="s">
        <v>386</v>
      </c>
      <c r="H2">
        <v>124935021</v>
      </c>
    </row>
    <row r="3" spans="1:8" x14ac:dyDescent="0.25">
      <c r="A3" t="s">
        <v>387</v>
      </c>
      <c r="B3" t="s">
        <v>201</v>
      </c>
      <c r="C3">
        <v>300</v>
      </c>
      <c r="D3">
        <v>60</v>
      </c>
      <c r="E3">
        <v>360</v>
      </c>
      <c r="F3">
        <v>7120</v>
      </c>
      <c r="G3" t="s">
        <v>202</v>
      </c>
      <c r="H3">
        <v>559097889</v>
      </c>
    </row>
    <row r="4" spans="1:8" x14ac:dyDescent="0.25">
      <c r="A4" t="s">
        <v>395</v>
      </c>
      <c r="B4" t="s">
        <v>135</v>
      </c>
      <c r="C4">
        <v>11.66</v>
      </c>
      <c r="D4">
        <v>2.33</v>
      </c>
      <c r="E4">
        <v>13.99</v>
      </c>
      <c r="F4">
        <v>7121</v>
      </c>
      <c r="G4" t="s">
        <v>396</v>
      </c>
      <c r="H4">
        <v>727255821</v>
      </c>
    </row>
    <row r="5" spans="1:8" x14ac:dyDescent="0.25">
      <c r="A5" t="s">
        <v>406</v>
      </c>
      <c r="B5" t="s">
        <v>119</v>
      </c>
      <c r="C5">
        <v>34.479999999999997</v>
      </c>
      <c r="D5">
        <v>6.9</v>
      </c>
      <c r="E5">
        <v>41.38</v>
      </c>
      <c r="F5">
        <v>7122</v>
      </c>
      <c r="G5" t="s">
        <v>407</v>
      </c>
      <c r="H5">
        <v>350046983</v>
      </c>
    </row>
    <row r="6" spans="1:8" x14ac:dyDescent="0.25">
      <c r="A6" t="s">
        <v>406</v>
      </c>
      <c r="B6" t="s">
        <v>410</v>
      </c>
      <c r="C6">
        <v>77.5</v>
      </c>
      <c r="D6">
        <v>4</v>
      </c>
      <c r="E6">
        <v>81.5</v>
      </c>
      <c r="F6">
        <v>7124</v>
      </c>
      <c r="G6" t="s">
        <v>409</v>
      </c>
      <c r="H6">
        <v>341771896</v>
      </c>
    </row>
    <row r="7" spans="1:8" x14ac:dyDescent="0.25">
      <c r="A7" t="s">
        <v>411</v>
      </c>
      <c r="B7" t="s">
        <v>205</v>
      </c>
      <c r="C7">
        <v>140.12</v>
      </c>
      <c r="D7">
        <v>7.01</v>
      </c>
      <c r="E7">
        <v>147.13</v>
      </c>
      <c r="F7">
        <v>7127</v>
      </c>
      <c r="G7" t="s">
        <v>413</v>
      </c>
      <c r="H7">
        <v>559097888</v>
      </c>
    </row>
    <row r="8" spans="1:8" x14ac:dyDescent="0.25">
      <c r="A8" t="s">
        <v>414</v>
      </c>
      <c r="B8" t="s">
        <v>116</v>
      </c>
      <c r="C8">
        <v>11.99</v>
      </c>
      <c r="D8">
        <v>2.4</v>
      </c>
      <c r="E8">
        <v>14.39</v>
      </c>
      <c r="F8">
        <v>7128</v>
      </c>
      <c r="G8" t="s">
        <v>415</v>
      </c>
      <c r="H8">
        <v>373142903</v>
      </c>
    </row>
    <row r="9" spans="1:8" x14ac:dyDescent="0.25">
      <c r="A9" t="s">
        <v>414</v>
      </c>
      <c r="B9" t="s">
        <v>135</v>
      </c>
      <c r="C9">
        <v>29.34</v>
      </c>
      <c r="D9">
        <v>5.86</v>
      </c>
      <c r="E9">
        <v>35.200000000000003</v>
      </c>
      <c r="F9">
        <v>7134</v>
      </c>
      <c r="G9" t="s">
        <v>421</v>
      </c>
      <c r="H9">
        <v>727255821</v>
      </c>
    </row>
    <row r="10" spans="1:8" x14ac:dyDescent="0.25">
      <c r="A10" t="s">
        <v>430</v>
      </c>
      <c r="B10" t="s">
        <v>431</v>
      </c>
      <c r="C10">
        <v>27.72</v>
      </c>
      <c r="D10">
        <v>5.54</v>
      </c>
      <c r="E10">
        <v>33.26</v>
      </c>
      <c r="F10" t="s">
        <v>175</v>
      </c>
      <c r="G10" t="s">
        <v>432</v>
      </c>
      <c r="H10">
        <v>744032088</v>
      </c>
    </row>
    <row r="11" spans="1:8" x14ac:dyDescent="0.25">
      <c r="A11" t="s">
        <v>411</v>
      </c>
      <c r="B11" t="s">
        <v>181</v>
      </c>
      <c r="C11">
        <v>163.44999999999999</v>
      </c>
      <c r="D11">
        <v>8.17</v>
      </c>
      <c r="E11">
        <v>171.62</v>
      </c>
      <c r="F11" t="s">
        <v>175</v>
      </c>
      <c r="G11" t="s">
        <v>434</v>
      </c>
      <c r="H11">
        <v>684966762</v>
      </c>
    </row>
    <row r="12" spans="1:8" x14ac:dyDescent="0.25">
      <c r="A12" t="s">
        <v>436</v>
      </c>
      <c r="B12" t="s">
        <v>205</v>
      </c>
      <c r="C12">
        <v>358.12</v>
      </c>
      <c r="D12">
        <v>17.91</v>
      </c>
      <c r="E12">
        <v>376.03</v>
      </c>
      <c r="F12" t="s">
        <v>175</v>
      </c>
      <c r="G12" t="s">
        <v>437</v>
      </c>
      <c r="H12">
        <v>559097889</v>
      </c>
    </row>
    <row r="13" spans="1:8" x14ac:dyDescent="0.25">
      <c r="A13" t="s">
        <v>438</v>
      </c>
      <c r="B13" t="s">
        <v>183</v>
      </c>
      <c r="C13">
        <v>12.73</v>
      </c>
      <c r="D13">
        <v>0.64</v>
      </c>
      <c r="E13">
        <v>13.37</v>
      </c>
      <c r="F13" t="s">
        <v>175</v>
      </c>
      <c r="G13" t="s">
        <v>291</v>
      </c>
      <c r="H13">
        <v>577704800</v>
      </c>
    </row>
    <row r="14" spans="1:8" x14ac:dyDescent="0.25">
      <c r="C14">
        <v>11727.53</v>
      </c>
      <c r="D14">
        <v>292.46000000000004</v>
      </c>
      <c r="E14">
        <v>12019.990000000003</v>
      </c>
    </row>
    <row r="16" spans="1:8" x14ac:dyDescent="0.25">
      <c r="A16" t="s">
        <v>456</v>
      </c>
      <c r="B16" t="s">
        <v>459</v>
      </c>
      <c r="C16">
        <v>48</v>
      </c>
      <c r="D16">
        <v>9.6</v>
      </c>
      <c r="E16">
        <v>57.6</v>
      </c>
      <c r="F16">
        <v>7141</v>
      </c>
      <c r="G16" t="s">
        <v>460</v>
      </c>
      <c r="H16">
        <v>896303105</v>
      </c>
    </row>
    <row r="17" spans="1:8" x14ac:dyDescent="0.25">
      <c r="A17" t="s">
        <v>464</v>
      </c>
      <c r="B17" t="s">
        <v>205</v>
      </c>
      <c r="C17">
        <v>144.79</v>
      </c>
      <c r="D17">
        <v>7.24</v>
      </c>
      <c r="E17">
        <v>152.03</v>
      </c>
      <c r="F17">
        <v>7143</v>
      </c>
      <c r="G17" t="s">
        <v>206</v>
      </c>
      <c r="H17">
        <v>559097888</v>
      </c>
    </row>
    <row r="18" spans="1:8" x14ac:dyDescent="0.25">
      <c r="A18" t="s">
        <v>466</v>
      </c>
      <c r="B18" t="s">
        <v>468</v>
      </c>
      <c r="C18">
        <v>17.5</v>
      </c>
      <c r="D18">
        <v>3.5</v>
      </c>
      <c r="E18">
        <v>21</v>
      </c>
      <c r="F18">
        <v>7145</v>
      </c>
      <c r="G18" t="s">
        <v>469</v>
      </c>
      <c r="H18">
        <v>457995282</v>
      </c>
    </row>
    <row r="19" spans="1:8" x14ac:dyDescent="0.25">
      <c r="A19" t="s">
        <v>473</v>
      </c>
      <c r="B19" t="s">
        <v>155</v>
      </c>
      <c r="C19">
        <v>850.2</v>
      </c>
      <c r="D19">
        <v>170.04</v>
      </c>
      <c r="E19">
        <v>1020.24</v>
      </c>
      <c r="F19">
        <v>7148</v>
      </c>
      <c r="G19" t="s">
        <v>474</v>
      </c>
      <c r="H19">
        <v>175332564</v>
      </c>
    </row>
    <row r="20" spans="1:8" x14ac:dyDescent="0.25">
      <c r="A20" t="s">
        <v>476</v>
      </c>
      <c r="B20" t="s">
        <v>165</v>
      </c>
      <c r="C20">
        <v>83.64</v>
      </c>
      <c r="D20">
        <v>16.73</v>
      </c>
      <c r="E20">
        <v>100.37</v>
      </c>
      <c r="F20">
        <v>7151</v>
      </c>
      <c r="G20" t="s">
        <v>477</v>
      </c>
      <c r="H20">
        <v>375436139</v>
      </c>
    </row>
    <row r="21" spans="1:8" x14ac:dyDescent="0.25">
      <c r="A21" t="s">
        <v>461</v>
      </c>
      <c r="B21" t="s">
        <v>462</v>
      </c>
      <c r="C21">
        <v>247.08</v>
      </c>
      <c r="D21">
        <v>49.41</v>
      </c>
      <c r="E21">
        <v>296.49</v>
      </c>
      <c r="F21">
        <v>7152</v>
      </c>
      <c r="G21" t="s">
        <v>463</v>
      </c>
      <c r="H21">
        <v>179725613</v>
      </c>
    </row>
    <row r="22" spans="1:8" x14ac:dyDescent="0.25">
      <c r="A22" t="s">
        <v>478</v>
      </c>
      <c r="B22" t="s">
        <v>163</v>
      </c>
      <c r="C22">
        <v>45.46</v>
      </c>
      <c r="D22">
        <v>9.09</v>
      </c>
      <c r="E22">
        <v>54.55</v>
      </c>
      <c r="F22">
        <v>7158</v>
      </c>
      <c r="G22" t="s">
        <v>482</v>
      </c>
      <c r="H22">
        <v>536153357</v>
      </c>
    </row>
    <row r="23" spans="1:8" x14ac:dyDescent="0.25">
      <c r="A23" t="s">
        <v>478</v>
      </c>
      <c r="B23" t="s">
        <v>483</v>
      </c>
      <c r="C23">
        <v>504.76</v>
      </c>
      <c r="D23">
        <v>100.96</v>
      </c>
      <c r="E23">
        <v>605.72</v>
      </c>
      <c r="F23">
        <v>7159</v>
      </c>
      <c r="G23" t="s">
        <v>484</v>
      </c>
      <c r="H23">
        <v>257767651</v>
      </c>
    </row>
    <row r="24" spans="1:8" x14ac:dyDescent="0.25">
      <c r="A24" t="s">
        <v>485</v>
      </c>
      <c r="B24" t="s">
        <v>486</v>
      </c>
      <c r="C24">
        <v>260</v>
      </c>
      <c r="D24">
        <v>52</v>
      </c>
      <c r="E24">
        <v>312</v>
      </c>
      <c r="F24">
        <v>7160</v>
      </c>
      <c r="G24" t="s">
        <v>487</v>
      </c>
      <c r="H24">
        <v>461466346</v>
      </c>
    </row>
    <row r="25" spans="1:8" x14ac:dyDescent="0.25">
      <c r="A25" t="s">
        <v>488</v>
      </c>
      <c r="B25" t="s">
        <v>116</v>
      </c>
      <c r="C25">
        <v>11.99</v>
      </c>
      <c r="D25">
        <v>2.4</v>
      </c>
      <c r="E25">
        <v>14.39</v>
      </c>
      <c r="F25">
        <v>7161</v>
      </c>
      <c r="G25" t="s">
        <v>489</v>
      </c>
      <c r="H25">
        <v>373142903</v>
      </c>
    </row>
    <row r="26" spans="1:8" x14ac:dyDescent="0.25">
      <c r="A26" t="s">
        <v>490</v>
      </c>
      <c r="B26" t="s">
        <v>496</v>
      </c>
      <c r="C26">
        <v>352.26</v>
      </c>
      <c r="D26">
        <v>70.45</v>
      </c>
      <c r="E26">
        <v>422.71</v>
      </c>
      <c r="F26">
        <v>7168</v>
      </c>
      <c r="G26" t="s">
        <v>497</v>
      </c>
      <c r="H26">
        <v>175446935</v>
      </c>
    </row>
    <row r="27" spans="1:8" x14ac:dyDescent="0.25">
      <c r="A27" t="s">
        <v>490</v>
      </c>
      <c r="B27" t="s">
        <v>498</v>
      </c>
      <c r="C27">
        <v>385</v>
      </c>
      <c r="D27">
        <v>77</v>
      </c>
      <c r="E27">
        <v>462</v>
      </c>
      <c r="F27">
        <v>7169</v>
      </c>
      <c r="G27" t="s">
        <v>499</v>
      </c>
      <c r="H27">
        <v>775815293</v>
      </c>
    </row>
    <row r="28" spans="1:8" x14ac:dyDescent="0.25">
      <c r="A28" t="s">
        <v>500</v>
      </c>
      <c r="B28" t="s">
        <v>504</v>
      </c>
      <c r="C28">
        <v>809.58</v>
      </c>
      <c r="D28">
        <v>161.91999999999999</v>
      </c>
      <c r="E28">
        <v>971.5</v>
      </c>
      <c r="F28">
        <v>7171</v>
      </c>
      <c r="G28" t="s">
        <v>505</v>
      </c>
      <c r="H28">
        <v>900379346</v>
      </c>
    </row>
    <row r="29" spans="1:8" x14ac:dyDescent="0.25">
      <c r="A29" t="s">
        <v>500</v>
      </c>
      <c r="B29" t="s">
        <v>165</v>
      </c>
      <c r="C29">
        <v>53.52</v>
      </c>
      <c r="D29">
        <v>10.7</v>
      </c>
      <c r="E29">
        <v>64.22</v>
      </c>
      <c r="F29">
        <v>7172</v>
      </c>
      <c r="G29" t="s">
        <v>506</v>
      </c>
      <c r="H29">
        <v>375436139</v>
      </c>
    </row>
    <row r="30" spans="1:8" x14ac:dyDescent="0.25">
      <c r="A30" t="s">
        <v>456</v>
      </c>
      <c r="B30" t="s">
        <v>174</v>
      </c>
      <c r="C30">
        <v>27.95</v>
      </c>
      <c r="D30">
        <v>5.59</v>
      </c>
      <c r="E30">
        <v>33.54</v>
      </c>
      <c r="F30" t="s">
        <v>175</v>
      </c>
      <c r="G30" t="s">
        <v>511</v>
      </c>
      <c r="H30">
        <v>744032068</v>
      </c>
    </row>
    <row r="31" spans="1:8" x14ac:dyDescent="0.25">
      <c r="A31" t="s">
        <v>512</v>
      </c>
      <c r="B31" t="s">
        <v>181</v>
      </c>
      <c r="C31">
        <v>140.79</v>
      </c>
      <c r="D31">
        <v>7.03</v>
      </c>
      <c r="E31">
        <v>147.82</v>
      </c>
      <c r="F31" t="s">
        <v>175</v>
      </c>
      <c r="G31" t="s">
        <v>513</v>
      </c>
      <c r="H31">
        <v>684966762</v>
      </c>
    </row>
    <row r="32" spans="1:8" x14ac:dyDescent="0.25">
      <c r="A32" t="s">
        <v>515</v>
      </c>
      <c r="B32" t="s">
        <v>183</v>
      </c>
      <c r="C32">
        <v>15.08</v>
      </c>
      <c r="D32">
        <v>0.75</v>
      </c>
      <c r="E32">
        <v>15.83</v>
      </c>
      <c r="F32" t="s">
        <v>175</v>
      </c>
      <c r="G32" t="s">
        <v>291</v>
      </c>
    </row>
    <row r="33" spans="1:8" x14ac:dyDescent="0.25">
      <c r="C33">
        <v>11651.900000000001</v>
      </c>
      <c r="D33">
        <v>754.40999999999985</v>
      </c>
      <c r="E33">
        <v>12406.31</v>
      </c>
    </row>
    <row r="35" spans="1:8" x14ac:dyDescent="0.25">
      <c r="C35" t="s">
        <v>0</v>
      </c>
      <c r="D35" t="s">
        <v>1</v>
      </c>
      <c r="E35" t="s">
        <v>2</v>
      </c>
      <c r="F35" t="s">
        <v>3</v>
      </c>
      <c r="G35" t="s">
        <v>4</v>
      </c>
      <c r="H35" t="s">
        <v>5</v>
      </c>
    </row>
    <row r="36" spans="1:8" x14ac:dyDescent="0.25">
      <c r="A36" t="s">
        <v>527</v>
      </c>
      <c r="B36" t="s">
        <v>49</v>
      </c>
      <c r="C36">
        <v>15.46</v>
      </c>
      <c r="D36">
        <v>3.09</v>
      </c>
      <c r="E36">
        <v>18.55</v>
      </c>
      <c r="F36">
        <v>7176</v>
      </c>
      <c r="G36" t="s">
        <v>421</v>
      </c>
      <c r="H36">
        <v>179725613</v>
      </c>
    </row>
    <row r="37" spans="1:8" x14ac:dyDescent="0.25">
      <c r="A37" t="s">
        <v>538</v>
      </c>
      <c r="B37" t="s">
        <v>539</v>
      </c>
      <c r="C37">
        <v>133.33000000000001</v>
      </c>
      <c r="D37">
        <v>26.67</v>
      </c>
      <c r="E37">
        <v>160</v>
      </c>
      <c r="F37">
        <v>7178</v>
      </c>
      <c r="G37" t="s">
        <v>540</v>
      </c>
      <c r="H37">
        <v>812181463</v>
      </c>
    </row>
    <row r="38" spans="1:8" x14ac:dyDescent="0.25">
      <c r="A38" t="s">
        <v>538</v>
      </c>
      <c r="B38" t="s">
        <v>163</v>
      </c>
      <c r="C38">
        <v>39.17</v>
      </c>
      <c r="D38">
        <v>4.6399999999999997</v>
      </c>
      <c r="E38">
        <v>43.81</v>
      </c>
      <c r="F38">
        <v>7179</v>
      </c>
      <c r="G38" t="s">
        <v>541</v>
      </c>
      <c r="H38">
        <v>536153357</v>
      </c>
    </row>
    <row r="39" spans="1:8" x14ac:dyDescent="0.25">
      <c r="A39" t="s">
        <v>538</v>
      </c>
      <c r="B39" t="s">
        <v>542</v>
      </c>
      <c r="C39">
        <v>147.41</v>
      </c>
      <c r="D39">
        <v>26.51</v>
      </c>
      <c r="E39">
        <v>173.92</v>
      </c>
      <c r="F39">
        <v>7180</v>
      </c>
      <c r="G39" t="s">
        <v>543</v>
      </c>
      <c r="H39">
        <v>375522052</v>
      </c>
    </row>
    <row r="40" spans="1:8" x14ac:dyDescent="0.25">
      <c r="A40" t="s">
        <v>545</v>
      </c>
      <c r="B40" t="s">
        <v>135</v>
      </c>
      <c r="C40">
        <v>78.09</v>
      </c>
      <c r="D40">
        <v>15.62</v>
      </c>
      <c r="E40">
        <v>93.71</v>
      </c>
      <c r="F40">
        <v>7183</v>
      </c>
      <c r="G40" t="s">
        <v>548</v>
      </c>
      <c r="H40">
        <v>727255821</v>
      </c>
    </row>
    <row r="41" spans="1:8" x14ac:dyDescent="0.25">
      <c r="A41" t="s">
        <v>549</v>
      </c>
      <c r="B41" t="s">
        <v>135</v>
      </c>
      <c r="C41">
        <v>31.67</v>
      </c>
      <c r="D41">
        <v>6.33</v>
      </c>
      <c r="E41">
        <v>38</v>
      </c>
      <c r="F41">
        <v>7184</v>
      </c>
      <c r="G41" t="s">
        <v>550</v>
      </c>
      <c r="H41">
        <v>727255821</v>
      </c>
    </row>
    <row r="42" spans="1:8" x14ac:dyDescent="0.25">
      <c r="A42" t="s">
        <v>549</v>
      </c>
      <c r="B42" t="s">
        <v>205</v>
      </c>
      <c r="C42">
        <v>144.79</v>
      </c>
      <c r="D42">
        <v>7.24</v>
      </c>
      <c r="E42">
        <v>152.03</v>
      </c>
      <c r="F42">
        <v>7185</v>
      </c>
      <c r="G42" t="s">
        <v>551</v>
      </c>
      <c r="H42">
        <v>559097889</v>
      </c>
    </row>
    <row r="43" spans="1:8" x14ac:dyDescent="0.25">
      <c r="A43" t="s">
        <v>535</v>
      </c>
      <c r="B43" t="s">
        <v>231</v>
      </c>
      <c r="C43">
        <v>82.84</v>
      </c>
      <c r="D43">
        <v>16.57</v>
      </c>
      <c r="E43">
        <v>99.41</v>
      </c>
      <c r="F43">
        <v>7187</v>
      </c>
      <c r="G43" t="s">
        <v>553</v>
      </c>
      <c r="H43">
        <v>172778178</v>
      </c>
    </row>
    <row r="44" spans="1:8" x14ac:dyDescent="0.25">
      <c r="A44" t="s">
        <v>535</v>
      </c>
      <c r="B44" t="s">
        <v>135</v>
      </c>
      <c r="C44">
        <v>12.91</v>
      </c>
      <c r="D44">
        <v>2.58</v>
      </c>
      <c r="E44">
        <v>15.49</v>
      </c>
      <c r="F44">
        <v>7189</v>
      </c>
      <c r="G44" t="s">
        <v>556</v>
      </c>
      <c r="H44">
        <v>727255821</v>
      </c>
    </row>
    <row r="45" spans="1:8" x14ac:dyDescent="0.25">
      <c r="A45" t="s">
        <v>527</v>
      </c>
      <c r="B45" t="s">
        <v>174</v>
      </c>
      <c r="C45">
        <v>27.95</v>
      </c>
      <c r="D45">
        <v>5.59</v>
      </c>
      <c r="E45">
        <v>33.54</v>
      </c>
      <c r="F45" t="s">
        <v>175</v>
      </c>
      <c r="G45" t="s">
        <v>176</v>
      </c>
      <c r="H45">
        <v>744032068</v>
      </c>
    </row>
    <row r="46" spans="1:8" x14ac:dyDescent="0.25">
      <c r="A46" t="s">
        <v>531</v>
      </c>
      <c r="B46" t="s">
        <v>181</v>
      </c>
      <c r="C46">
        <v>146.81</v>
      </c>
      <c r="D46">
        <v>7.34</v>
      </c>
      <c r="E46">
        <v>154.15</v>
      </c>
      <c r="F46" t="s">
        <v>175</v>
      </c>
      <c r="G46" t="s">
        <v>513</v>
      </c>
      <c r="H46">
        <v>684966762</v>
      </c>
    </row>
    <row r="47" spans="1:8" x14ac:dyDescent="0.25">
      <c r="A47" t="s">
        <v>561</v>
      </c>
      <c r="B47" t="s">
        <v>116</v>
      </c>
      <c r="C47">
        <v>11.99</v>
      </c>
      <c r="D47">
        <v>2.4</v>
      </c>
      <c r="E47">
        <v>14.39</v>
      </c>
      <c r="F47">
        <v>7191</v>
      </c>
      <c r="G47" t="s">
        <v>117</v>
      </c>
      <c r="H47">
        <v>373142903</v>
      </c>
    </row>
    <row r="48" spans="1:8" x14ac:dyDescent="0.25">
      <c r="A48" t="s">
        <v>561</v>
      </c>
      <c r="B48" t="s">
        <v>568</v>
      </c>
      <c r="C48">
        <v>230</v>
      </c>
      <c r="D48">
        <v>46</v>
      </c>
      <c r="E48">
        <v>276</v>
      </c>
      <c r="F48">
        <v>7197</v>
      </c>
      <c r="G48" t="s">
        <v>569</v>
      </c>
      <c r="H48">
        <v>633713255</v>
      </c>
    </row>
    <row r="49" spans="1:8" x14ac:dyDescent="0.25">
      <c r="A49" t="s">
        <v>562</v>
      </c>
      <c r="B49" t="s">
        <v>570</v>
      </c>
      <c r="C49">
        <v>24.97</v>
      </c>
      <c r="D49">
        <v>4.99</v>
      </c>
      <c r="E49">
        <v>29.96</v>
      </c>
      <c r="F49">
        <v>7199</v>
      </c>
      <c r="G49" t="s">
        <v>615</v>
      </c>
      <c r="H49">
        <v>120941249</v>
      </c>
    </row>
    <row r="50" spans="1:8" x14ac:dyDescent="0.25">
      <c r="A50" t="s">
        <v>571</v>
      </c>
      <c r="B50" t="s">
        <v>155</v>
      </c>
      <c r="C50">
        <v>35.97</v>
      </c>
      <c r="D50">
        <v>7.19</v>
      </c>
      <c r="E50">
        <v>43.16</v>
      </c>
      <c r="F50">
        <v>7200</v>
      </c>
      <c r="G50" t="s">
        <v>572</v>
      </c>
      <c r="H50">
        <v>175332564</v>
      </c>
    </row>
    <row r="51" spans="1:8" x14ac:dyDescent="0.25">
      <c r="A51" t="s">
        <v>571</v>
      </c>
      <c r="B51" t="s">
        <v>155</v>
      </c>
      <c r="C51">
        <v>35.97</v>
      </c>
      <c r="D51">
        <v>7.19</v>
      </c>
      <c r="E51">
        <v>43.16</v>
      </c>
      <c r="F51">
        <v>7201</v>
      </c>
      <c r="G51" t="s">
        <v>572</v>
      </c>
      <c r="H51">
        <v>175332564</v>
      </c>
    </row>
    <row r="52" spans="1:8" x14ac:dyDescent="0.25">
      <c r="A52" t="s">
        <v>573</v>
      </c>
      <c r="B52" t="s">
        <v>135</v>
      </c>
      <c r="C52">
        <v>12.23</v>
      </c>
      <c r="D52">
        <v>2.4500000000000002</v>
      </c>
      <c r="E52">
        <v>14.68</v>
      </c>
      <c r="F52">
        <v>7203</v>
      </c>
      <c r="G52" t="s">
        <v>574</v>
      </c>
      <c r="H52">
        <v>727255821</v>
      </c>
    </row>
    <row r="53" spans="1:8" x14ac:dyDescent="0.25">
      <c r="A53" t="s">
        <v>573</v>
      </c>
      <c r="B53" t="s">
        <v>135</v>
      </c>
      <c r="C53">
        <v>12.91</v>
      </c>
      <c r="D53">
        <v>2.58</v>
      </c>
      <c r="E53">
        <v>15.49</v>
      </c>
      <c r="F53">
        <v>7204</v>
      </c>
      <c r="G53" t="s">
        <v>575</v>
      </c>
      <c r="H53">
        <v>727255821</v>
      </c>
    </row>
    <row r="54" spans="1:8" x14ac:dyDescent="0.25">
      <c r="A54" t="s">
        <v>576</v>
      </c>
      <c r="B54" t="s">
        <v>577</v>
      </c>
      <c r="C54">
        <v>800</v>
      </c>
      <c r="D54">
        <v>160</v>
      </c>
      <c r="E54">
        <v>960</v>
      </c>
      <c r="F54">
        <v>7205</v>
      </c>
      <c r="G54" t="s">
        <v>578</v>
      </c>
      <c r="H54">
        <v>440498250</v>
      </c>
    </row>
    <row r="55" spans="1:8" x14ac:dyDescent="0.25">
      <c r="A55" t="s">
        <v>563</v>
      </c>
      <c r="B55" t="s">
        <v>579</v>
      </c>
      <c r="C55">
        <v>131.62</v>
      </c>
      <c r="D55">
        <v>26.33</v>
      </c>
      <c r="E55">
        <v>157.94999999999999</v>
      </c>
      <c r="F55">
        <v>7206</v>
      </c>
      <c r="G55" t="s">
        <v>580</v>
      </c>
      <c r="H55">
        <v>197116978</v>
      </c>
    </row>
    <row r="56" spans="1:8" x14ac:dyDescent="0.25">
      <c r="A56" t="s">
        <v>563</v>
      </c>
      <c r="B56" t="s">
        <v>135</v>
      </c>
      <c r="C56">
        <v>53.65</v>
      </c>
      <c r="D56">
        <v>10.75</v>
      </c>
      <c r="E56">
        <v>64.400000000000006</v>
      </c>
      <c r="F56">
        <v>7207</v>
      </c>
      <c r="G56" t="s">
        <v>581</v>
      </c>
      <c r="H56">
        <v>727255821</v>
      </c>
    </row>
    <row r="57" spans="1:8" x14ac:dyDescent="0.25">
      <c r="A57" t="s">
        <v>563</v>
      </c>
      <c r="B57" t="s">
        <v>135</v>
      </c>
      <c r="C57">
        <v>20.79</v>
      </c>
      <c r="D57">
        <v>4.16</v>
      </c>
      <c r="E57">
        <v>24.95</v>
      </c>
      <c r="F57">
        <v>7208</v>
      </c>
      <c r="G57" t="s">
        <v>582</v>
      </c>
      <c r="H57">
        <v>727255821</v>
      </c>
    </row>
    <row r="58" spans="1:8" x14ac:dyDescent="0.25">
      <c r="A58" t="s">
        <v>583</v>
      </c>
      <c r="B58" t="s">
        <v>584</v>
      </c>
      <c r="C58">
        <v>499.16</v>
      </c>
      <c r="D58">
        <v>99.83</v>
      </c>
      <c r="E58">
        <v>598.99</v>
      </c>
      <c r="F58">
        <v>7210</v>
      </c>
      <c r="G58" t="s">
        <v>585</v>
      </c>
      <c r="H58">
        <v>226659933</v>
      </c>
    </row>
    <row r="59" spans="1:8" x14ac:dyDescent="0.25">
      <c r="A59" t="s">
        <v>561</v>
      </c>
      <c r="B59" t="s">
        <v>183</v>
      </c>
      <c r="C59">
        <v>13.75</v>
      </c>
      <c r="D59">
        <v>0.69</v>
      </c>
      <c r="E59">
        <v>14.44</v>
      </c>
      <c r="F59" t="s">
        <v>175</v>
      </c>
      <c r="G59" t="s">
        <v>291</v>
      </c>
      <c r="H59">
        <v>577704800</v>
      </c>
    </row>
    <row r="60" spans="1:8" x14ac:dyDescent="0.25">
      <c r="C60">
        <v>11364.14</v>
      </c>
      <c r="D60">
        <v>496.74</v>
      </c>
      <c r="E60">
        <v>11860.880000000001</v>
      </c>
    </row>
    <row r="62" spans="1:8" x14ac:dyDescent="0.25">
      <c r="A62" t="s">
        <v>670</v>
      </c>
      <c r="B62" t="s">
        <v>672</v>
      </c>
      <c r="C62">
        <v>374.12</v>
      </c>
      <c r="D62">
        <v>74.819999999999993</v>
      </c>
      <c r="E62">
        <v>448.94</v>
      </c>
      <c r="F62">
        <v>7244</v>
      </c>
      <c r="G62" t="s">
        <v>673</v>
      </c>
      <c r="H62">
        <v>116859686</v>
      </c>
    </row>
    <row r="63" spans="1:8" x14ac:dyDescent="0.25">
      <c r="A63" t="s">
        <v>670</v>
      </c>
      <c r="B63" t="s">
        <v>155</v>
      </c>
      <c r="C63">
        <v>297.5</v>
      </c>
      <c r="D63">
        <v>59.5</v>
      </c>
      <c r="E63">
        <v>357</v>
      </c>
      <c r="F63">
        <v>7245</v>
      </c>
      <c r="G63" t="s">
        <v>674</v>
      </c>
      <c r="H63">
        <v>175332564</v>
      </c>
    </row>
    <row r="64" spans="1:8" x14ac:dyDescent="0.25">
      <c r="A64" t="s">
        <v>675</v>
      </c>
      <c r="B64" t="s">
        <v>619</v>
      </c>
      <c r="C64">
        <v>40.28</v>
      </c>
      <c r="D64">
        <v>8.0500000000000007</v>
      </c>
      <c r="E64">
        <v>48.33</v>
      </c>
      <c r="F64">
        <v>7246</v>
      </c>
      <c r="G64" t="s">
        <v>620</v>
      </c>
      <c r="H64">
        <v>349290574</v>
      </c>
    </row>
    <row r="65" spans="1:8" x14ac:dyDescent="0.25">
      <c r="A65" t="s">
        <v>676</v>
      </c>
      <c r="B65" t="s">
        <v>135</v>
      </c>
      <c r="C65">
        <v>14.88</v>
      </c>
      <c r="D65">
        <v>2.97</v>
      </c>
      <c r="E65">
        <v>17.850000000000001</v>
      </c>
      <c r="F65">
        <v>7248</v>
      </c>
      <c r="G65" t="s">
        <v>678</v>
      </c>
      <c r="H65">
        <v>727255821</v>
      </c>
    </row>
    <row r="66" spans="1:8" x14ac:dyDescent="0.25">
      <c r="A66" t="s">
        <v>676</v>
      </c>
      <c r="B66" t="s">
        <v>49</v>
      </c>
      <c r="C66">
        <v>11.57</v>
      </c>
      <c r="D66">
        <v>2.31</v>
      </c>
      <c r="E66">
        <v>13.88</v>
      </c>
      <c r="F66">
        <v>7249</v>
      </c>
      <c r="G66" t="s">
        <v>679</v>
      </c>
      <c r="H66">
        <v>179725613</v>
      </c>
    </row>
    <row r="67" spans="1:8" x14ac:dyDescent="0.25">
      <c r="A67" t="s">
        <v>676</v>
      </c>
      <c r="B67" t="s">
        <v>680</v>
      </c>
      <c r="C67">
        <v>49.98</v>
      </c>
      <c r="D67">
        <v>10</v>
      </c>
      <c r="E67">
        <v>59.98</v>
      </c>
      <c r="F67">
        <v>7250</v>
      </c>
      <c r="G67" t="s">
        <v>681</v>
      </c>
      <c r="H67">
        <v>386321878</v>
      </c>
    </row>
    <row r="68" spans="1:8" x14ac:dyDescent="0.25">
      <c r="A68" t="s">
        <v>682</v>
      </c>
      <c r="B68" t="s">
        <v>135</v>
      </c>
      <c r="C68">
        <v>4.1500000000000004</v>
      </c>
      <c r="D68">
        <v>0.85</v>
      </c>
      <c r="E68">
        <v>5</v>
      </c>
      <c r="F68">
        <v>7252</v>
      </c>
      <c r="G68" t="s">
        <v>683</v>
      </c>
      <c r="H68">
        <v>727255821</v>
      </c>
    </row>
    <row r="69" spans="1:8" x14ac:dyDescent="0.25">
      <c r="A69" t="s">
        <v>701</v>
      </c>
      <c r="B69" t="s">
        <v>135</v>
      </c>
      <c r="C69">
        <v>49.48</v>
      </c>
      <c r="D69">
        <v>9.92</v>
      </c>
      <c r="E69">
        <v>59.4</v>
      </c>
      <c r="F69">
        <v>7256</v>
      </c>
      <c r="G69" t="s">
        <v>629</v>
      </c>
      <c r="H69">
        <v>887320890</v>
      </c>
    </row>
    <row r="70" spans="1:8" x14ac:dyDescent="0.25">
      <c r="A70" t="s">
        <v>703</v>
      </c>
      <c r="B70" t="s">
        <v>135</v>
      </c>
      <c r="C70">
        <v>15.1</v>
      </c>
      <c r="D70">
        <v>3.02</v>
      </c>
      <c r="E70">
        <v>18.12</v>
      </c>
      <c r="F70">
        <v>7257</v>
      </c>
      <c r="G70" t="s">
        <v>704</v>
      </c>
      <c r="H70">
        <v>275873554</v>
      </c>
    </row>
    <row r="71" spans="1:8" x14ac:dyDescent="0.25">
      <c r="A71" t="s">
        <v>701</v>
      </c>
      <c r="B71" t="s">
        <v>135</v>
      </c>
      <c r="C71">
        <v>5.82</v>
      </c>
      <c r="D71">
        <v>1.17</v>
      </c>
      <c r="E71">
        <v>6.99</v>
      </c>
      <c r="F71">
        <v>7258</v>
      </c>
      <c r="G71" t="s">
        <v>705</v>
      </c>
      <c r="H71">
        <v>190023639</v>
      </c>
    </row>
    <row r="72" spans="1:8" x14ac:dyDescent="0.25">
      <c r="A72" t="s">
        <v>698</v>
      </c>
      <c r="B72" t="s">
        <v>706</v>
      </c>
      <c r="C72">
        <v>1375</v>
      </c>
      <c r="D72">
        <v>275</v>
      </c>
      <c r="E72">
        <v>1650</v>
      </c>
      <c r="F72">
        <v>7259</v>
      </c>
      <c r="G72" t="s">
        <v>707</v>
      </c>
      <c r="H72">
        <v>809072924</v>
      </c>
    </row>
    <row r="73" spans="1:8" x14ac:dyDescent="0.25">
      <c r="A73" t="s">
        <v>698</v>
      </c>
      <c r="B73" t="s">
        <v>135</v>
      </c>
      <c r="C73">
        <v>7.64</v>
      </c>
      <c r="D73">
        <v>1.53</v>
      </c>
      <c r="E73">
        <v>9.17</v>
      </c>
      <c r="F73">
        <v>7260</v>
      </c>
      <c r="G73" t="s">
        <v>708</v>
      </c>
      <c r="H73">
        <v>727255821</v>
      </c>
    </row>
    <row r="74" spans="1:8" x14ac:dyDescent="0.25">
      <c r="A74" t="s">
        <v>698</v>
      </c>
      <c r="B74" t="s">
        <v>619</v>
      </c>
      <c r="C74">
        <v>1833.29</v>
      </c>
      <c r="D74">
        <v>355.71</v>
      </c>
      <c r="E74">
        <v>2189</v>
      </c>
      <c r="F74">
        <v>7261</v>
      </c>
      <c r="G74" t="s">
        <v>709</v>
      </c>
      <c r="H74">
        <v>349290574</v>
      </c>
    </row>
    <row r="75" spans="1:8" x14ac:dyDescent="0.25">
      <c r="A75" t="s">
        <v>711</v>
      </c>
      <c r="B75" t="s">
        <v>712</v>
      </c>
      <c r="C75">
        <v>74.98</v>
      </c>
      <c r="D75">
        <v>14.99</v>
      </c>
      <c r="E75">
        <v>89.97</v>
      </c>
      <c r="F75">
        <v>7263</v>
      </c>
      <c r="G75" t="s">
        <v>713</v>
      </c>
      <c r="H75">
        <v>591272335</v>
      </c>
    </row>
    <row r="76" spans="1:8" x14ac:dyDescent="0.25">
      <c r="A76" t="s">
        <v>711</v>
      </c>
      <c r="B76" t="s">
        <v>122</v>
      </c>
      <c r="C76">
        <v>70.84</v>
      </c>
      <c r="D76">
        <v>14.17</v>
      </c>
      <c r="E76">
        <v>85.01</v>
      </c>
      <c r="F76">
        <v>7264</v>
      </c>
      <c r="G76" t="s">
        <v>714</v>
      </c>
      <c r="H76">
        <v>289351660</v>
      </c>
    </row>
    <row r="77" spans="1:8" x14ac:dyDescent="0.25">
      <c r="A77" t="s">
        <v>711</v>
      </c>
      <c r="B77" t="s">
        <v>155</v>
      </c>
      <c r="C77">
        <v>7284.38</v>
      </c>
      <c r="D77">
        <v>1456.88</v>
      </c>
      <c r="E77">
        <v>8741.26</v>
      </c>
      <c r="F77">
        <v>7266</v>
      </c>
      <c r="G77" t="s">
        <v>717</v>
      </c>
      <c r="H77">
        <v>175332564</v>
      </c>
    </row>
    <row r="78" spans="1:8" x14ac:dyDescent="0.25">
      <c r="A78" t="s">
        <v>711</v>
      </c>
      <c r="B78" t="s">
        <v>720</v>
      </c>
      <c r="C78">
        <v>169.5</v>
      </c>
      <c r="D78">
        <v>10.5</v>
      </c>
      <c r="E78">
        <v>180</v>
      </c>
      <c r="F78">
        <v>7269</v>
      </c>
      <c r="G78" t="s">
        <v>721</v>
      </c>
      <c r="H78">
        <v>900548939</v>
      </c>
    </row>
    <row r="79" spans="1:8" x14ac:dyDescent="0.25">
      <c r="A79" t="s">
        <v>711</v>
      </c>
      <c r="B79" t="s">
        <v>498</v>
      </c>
      <c r="C79">
        <v>3040</v>
      </c>
      <c r="D79">
        <v>608</v>
      </c>
      <c r="E79">
        <v>3648</v>
      </c>
      <c r="F79">
        <v>7270</v>
      </c>
      <c r="G79" t="s">
        <v>722</v>
      </c>
      <c r="H79">
        <v>775815293</v>
      </c>
    </row>
    <row r="80" spans="1:8" x14ac:dyDescent="0.25">
      <c r="A80" t="s">
        <v>723</v>
      </c>
      <c r="B80" t="s">
        <v>724</v>
      </c>
      <c r="C80">
        <v>7.5</v>
      </c>
      <c r="D80">
        <v>1.5</v>
      </c>
      <c r="E80">
        <v>9</v>
      </c>
      <c r="F80">
        <v>7271</v>
      </c>
      <c r="G80" t="s">
        <v>725</v>
      </c>
      <c r="H80">
        <v>232123892</v>
      </c>
    </row>
    <row r="81" spans="1:8" x14ac:dyDescent="0.25">
      <c r="A81" t="s">
        <v>723</v>
      </c>
      <c r="B81" t="s">
        <v>205</v>
      </c>
      <c r="C81">
        <v>166.41</v>
      </c>
      <c r="D81">
        <v>8.32</v>
      </c>
      <c r="E81">
        <v>174.73</v>
      </c>
      <c r="F81">
        <v>7272</v>
      </c>
      <c r="G81" t="s">
        <v>551</v>
      </c>
      <c r="H81">
        <v>559067889</v>
      </c>
    </row>
    <row r="82" spans="1:8" x14ac:dyDescent="0.25">
      <c r="A82" t="s">
        <v>723</v>
      </c>
      <c r="B82" t="s">
        <v>726</v>
      </c>
      <c r="C82">
        <v>40</v>
      </c>
      <c r="D82">
        <v>8</v>
      </c>
      <c r="E82">
        <v>48</v>
      </c>
      <c r="F82">
        <v>7273</v>
      </c>
      <c r="G82" t="s">
        <v>727</v>
      </c>
      <c r="H82">
        <v>261104352</v>
      </c>
    </row>
    <row r="83" spans="1:8" x14ac:dyDescent="0.25">
      <c r="A83" t="s">
        <v>728</v>
      </c>
      <c r="B83" t="s">
        <v>135</v>
      </c>
      <c r="C83">
        <v>38.07</v>
      </c>
      <c r="D83">
        <v>2.82</v>
      </c>
      <c r="E83">
        <v>40.89</v>
      </c>
      <c r="F83">
        <v>7274</v>
      </c>
      <c r="G83" t="s">
        <v>729</v>
      </c>
      <c r="H83">
        <v>727255821</v>
      </c>
    </row>
    <row r="84" spans="1:8" x14ac:dyDescent="0.25">
      <c r="A84" t="s">
        <v>733</v>
      </c>
      <c r="B84" t="s">
        <v>734</v>
      </c>
      <c r="C84">
        <v>72.16</v>
      </c>
      <c r="D84">
        <v>5.0999999999999996</v>
      </c>
      <c r="E84">
        <v>77.260000000000005</v>
      </c>
      <c r="F84">
        <v>7276</v>
      </c>
      <c r="G84" t="s">
        <v>735</v>
      </c>
      <c r="H84">
        <v>682851211</v>
      </c>
    </row>
    <row r="85" spans="1:8" x14ac:dyDescent="0.25">
      <c r="A85" t="s">
        <v>733</v>
      </c>
      <c r="B85" t="s">
        <v>736</v>
      </c>
      <c r="C85">
        <v>21.65</v>
      </c>
      <c r="D85">
        <v>4.33</v>
      </c>
      <c r="E85">
        <v>25.98</v>
      </c>
      <c r="F85">
        <v>7277</v>
      </c>
      <c r="G85" t="s">
        <v>737</v>
      </c>
      <c r="H85">
        <v>232555575</v>
      </c>
    </row>
    <row r="86" spans="1:8" x14ac:dyDescent="0.25">
      <c r="A86" t="s">
        <v>738</v>
      </c>
      <c r="B86" t="s">
        <v>119</v>
      </c>
      <c r="C86">
        <v>42.57</v>
      </c>
      <c r="D86">
        <v>8.51</v>
      </c>
      <c r="E86">
        <v>51.08</v>
      </c>
      <c r="F86">
        <v>7278</v>
      </c>
      <c r="G86" t="s">
        <v>662</v>
      </c>
      <c r="H86">
        <v>350046983</v>
      </c>
    </row>
    <row r="87" spans="1:8" x14ac:dyDescent="0.25">
      <c r="A87" t="s">
        <v>738</v>
      </c>
      <c r="B87" t="s">
        <v>741</v>
      </c>
      <c r="C87">
        <v>1785</v>
      </c>
      <c r="D87">
        <v>357</v>
      </c>
      <c r="E87">
        <v>2142</v>
      </c>
      <c r="F87">
        <v>7280</v>
      </c>
      <c r="G87" t="s">
        <v>742</v>
      </c>
      <c r="H87">
        <v>206665116</v>
      </c>
    </row>
    <row r="88" spans="1:8" x14ac:dyDescent="0.25">
      <c r="A88" t="s">
        <v>743</v>
      </c>
      <c r="B88" t="s">
        <v>122</v>
      </c>
      <c r="C88">
        <v>72.5</v>
      </c>
      <c r="D88">
        <v>14.5</v>
      </c>
      <c r="E88">
        <v>87</v>
      </c>
      <c r="F88">
        <v>7281</v>
      </c>
      <c r="G88" t="s">
        <v>744</v>
      </c>
      <c r="H88">
        <v>289351660</v>
      </c>
    </row>
    <row r="89" spans="1:8" x14ac:dyDescent="0.25">
      <c r="A89" t="s">
        <v>745</v>
      </c>
      <c r="B89" t="s">
        <v>539</v>
      </c>
      <c r="C89">
        <v>487.5</v>
      </c>
      <c r="D89">
        <v>97.5</v>
      </c>
      <c r="E89">
        <v>585</v>
      </c>
      <c r="F89">
        <v>7282</v>
      </c>
      <c r="G89" t="s">
        <v>746</v>
      </c>
      <c r="H89">
        <v>812181463</v>
      </c>
    </row>
    <row r="90" spans="1:8" x14ac:dyDescent="0.25">
      <c r="A90" t="s">
        <v>745</v>
      </c>
      <c r="B90" t="s">
        <v>749</v>
      </c>
      <c r="C90">
        <v>49.5</v>
      </c>
      <c r="D90">
        <v>9.9</v>
      </c>
      <c r="E90">
        <v>59.4</v>
      </c>
      <c r="F90">
        <v>7284</v>
      </c>
      <c r="G90" t="s">
        <v>750</v>
      </c>
      <c r="H90">
        <v>440180489</v>
      </c>
    </row>
    <row r="91" spans="1:8" x14ac:dyDescent="0.25">
      <c r="A91" t="s">
        <v>751</v>
      </c>
      <c r="B91" t="s">
        <v>753</v>
      </c>
      <c r="C91">
        <v>22.7</v>
      </c>
      <c r="D91">
        <v>4.54</v>
      </c>
      <c r="E91">
        <v>27.24</v>
      </c>
      <c r="F91">
        <v>7287</v>
      </c>
      <c r="G91" t="s">
        <v>754</v>
      </c>
      <c r="H91">
        <v>785966356</v>
      </c>
    </row>
    <row r="92" spans="1:8" x14ac:dyDescent="0.25">
      <c r="A92" t="s">
        <v>676</v>
      </c>
      <c r="B92" t="s">
        <v>181</v>
      </c>
      <c r="C92">
        <v>161.69999999999999</v>
      </c>
      <c r="D92">
        <v>8.08</v>
      </c>
      <c r="E92">
        <v>169.78</v>
      </c>
      <c r="F92" t="s">
        <v>175</v>
      </c>
      <c r="G92" t="s">
        <v>755</v>
      </c>
      <c r="H92">
        <v>684966762</v>
      </c>
    </row>
    <row r="93" spans="1:8" x14ac:dyDescent="0.25">
      <c r="A93" t="s">
        <v>733</v>
      </c>
      <c r="B93" t="s">
        <v>174</v>
      </c>
      <c r="C93">
        <v>27.95</v>
      </c>
      <c r="D93">
        <v>5.59</v>
      </c>
      <c r="E93">
        <v>33.54</v>
      </c>
      <c r="F93" t="s">
        <v>175</v>
      </c>
      <c r="G93" t="s">
        <v>283</v>
      </c>
      <c r="H93">
        <v>744032068</v>
      </c>
    </row>
    <row r="94" spans="1:8" x14ac:dyDescent="0.25">
      <c r="A94" t="s">
        <v>751</v>
      </c>
      <c r="B94" t="s">
        <v>568</v>
      </c>
      <c r="C94">
        <v>62.5</v>
      </c>
      <c r="D94">
        <v>12.5</v>
      </c>
      <c r="E94">
        <v>75</v>
      </c>
      <c r="F94">
        <v>7288</v>
      </c>
      <c r="G94" t="s">
        <v>768</v>
      </c>
      <c r="H94">
        <v>633713255</v>
      </c>
    </row>
    <row r="95" spans="1:8" x14ac:dyDescent="0.25">
      <c r="A95" t="s">
        <v>769</v>
      </c>
      <c r="B95" t="s">
        <v>619</v>
      </c>
      <c r="C95">
        <v>134.25</v>
      </c>
      <c r="D95">
        <v>26.85</v>
      </c>
      <c r="E95">
        <v>161.1</v>
      </c>
      <c r="F95">
        <v>7289</v>
      </c>
      <c r="G95" t="s">
        <v>770</v>
      </c>
      <c r="H95">
        <v>349290574</v>
      </c>
    </row>
    <row r="96" spans="1:8" x14ac:dyDescent="0.25">
      <c r="A96" t="s">
        <v>769</v>
      </c>
      <c r="B96" t="s">
        <v>619</v>
      </c>
      <c r="C96">
        <v>330.01</v>
      </c>
      <c r="D96">
        <v>66</v>
      </c>
      <c r="E96">
        <v>396.01</v>
      </c>
      <c r="F96">
        <v>7290</v>
      </c>
      <c r="G96" t="s">
        <v>771</v>
      </c>
      <c r="H96">
        <v>349290574</v>
      </c>
    </row>
    <row r="97" spans="1:8" x14ac:dyDescent="0.25">
      <c r="A97" t="s">
        <v>769</v>
      </c>
      <c r="B97" t="s">
        <v>619</v>
      </c>
      <c r="C97">
        <v>14.64</v>
      </c>
      <c r="D97">
        <v>2.93</v>
      </c>
      <c r="E97">
        <v>17.57</v>
      </c>
      <c r="F97">
        <v>7291</v>
      </c>
      <c r="G97" t="s">
        <v>772</v>
      </c>
      <c r="H97">
        <v>349290574</v>
      </c>
    </row>
    <row r="98" spans="1:8" x14ac:dyDescent="0.25">
      <c r="A98" t="s">
        <v>769</v>
      </c>
      <c r="B98" t="s">
        <v>749</v>
      </c>
      <c r="C98">
        <v>86.89</v>
      </c>
      <c r="D98">
        <v>17.38</v>
      </c>
      <c r="E98">
        <v>104.27</v>
      </c>
      <c r="F98">
        <v>7292</v>
      </c>
      <c r="G98" t="s">
        <v>773</v>
      </c>
      <c r="H98">
        <v>440180489</v>
      </c>
    </row>
    <row r="99" spans="1:8" x14ac:dyDescent="0.25">
      <c r="A99" t="s">
        <v>769</v>
      </c>
      <c r="B99" t="s">
        <v>774</v>
      </c>
      <c r="C99">
        <v>449.17</v>
      </c>
      <c r="D99">
        <v>89.83</v>
      </c>
      <c r="E99">
        <v>539</v>
      </c>
      <c r="F99">
        <v>7293</v>
      </c>
      <c r="G99" t="s">
        <v>775</v>
      </c>
      <c r="H99">
        <v>134328137</v>
      </c>
    </row>
    <row r="100" spans="1:8" x14ac:dyDescent="0.25">
      <c r="A100" t="s">
        <v>769</v>
      </c>
      <c r="B100" t="s">
        <v>776</v>
      </c>
      <c r="C100">
        <v>6.67</v>
      </c>
      <c r="D100">
        <v>1.33</v>
      </c>
      <c r="E100">
        <v>8</v>
      </c>
      <c r="F100">
        <v>7294</v>
      </c>
      <c r="G100" t="s">
        <v>629</v>
      </c>
      <c r="H100">
        <v>403314604</v>
      </c>
    </row>
    <row r="101" spans="1:8" x14ac:dyDescent="0.25">
      <c r="A101" t="s">
        <v>769</v>
      </c>
      <c r="B101" t="s">
        <v>776</v>
      </c>
      <c r="C101">
        <v>6.58</v>
      </c>
      <c r="D101">
        <v>1.32</v>
      </c>
      <c r="E101">
        <v>7.9</v>
      </c>
      <c r="F101">
        <v>7295</v>
      </c>
      <c r="G101" t="s">
        <v>777</v>
      </c>
      <c r="H101">
        <v>403314604</v>
      </c>
    </row>
    <row r="102" spans="1:8" x14ac:dyDescent="0.25">
      <c r="A102" t="s">
        <v>769</v>
      </c>
      <c r="B102" t="s">
        <v>778</v>
      </c>
      <c r="C102">
        <v>37.5</v>
      </c>
      <c r="D102">
        <v>7.5</v>
      </c>
      <c r="E102">
        <v>45</v>
      </c>
      <c r="F102">
        <v>7296</v>
      </c>
      <c r="G102" t="s">
        <v>779</v>
      </c>
      <c r="H102">
        <v>220430231</v>
      </c>
    </row>
    <row r="103" spans="1:8" x14ac:dyDescent="0.25">
      <c r="A103" t="s">
        <v>769</v>
      </c>
      <c r="B103" t="s">
        <v>712</v>
      </c>
      <c r="C103">
        <v>208.31</v>
      </c>
      <c r="D103">
        <v>41.66</v>
      </c>
      <c r="E103">
        <v>249.97</v>
      </c>
      <c r="F103">
        <v>7297</v>
      </c>
      <c r="G103" t="s">
        <v>780</v>
      </c>
      <c r="H103">
        <v>591272335</v>
      </c>
    </row>
    <row r="104" spans="1:8" x14ac:dyDescent="0.25">
      <c r="A104" t="s">
        <v>769</v>
      </c>
      <c r="B104" t="s">
        <v>116</v>
      </c>
      <c r="C104">
        <v>11.99</v>
      </c>
      <c r="D104">
        <v>2.4</v>
      </c>
      <c r="E104">
        <v>14.39</v>
      </c>
      <c r="F104">
        <v>7299</v>
      </c>
      <c r="G104" t="s">
        <v>415</v>
      </c>
      <c r="H104">
        <v>373142903</v>
      </c>
    </row>
    <row r="105" spans="1:8" x14ac:dyDescent="0.25">
      <c r="A105" t="s">
        <v>769</v>
      </c>
      <c r="B105" t="s">
        <v>726</v>
      </c>
      <c r="C105">
        <v>750</v>
      </c>
      <c r="D105">
        <v>150</v>
      </c>
      <c r="E105">
        <v>900</v>
      </c>
      <c r="F105">
        <v>7300</v>
      </c>
      <c r="G105" t="s">
        <v>782</v>
      </c>
      <c r="H105">
        <v>261104352</v>
      </c>
    </row>
    <row r="106" spans="1:8" x14ac:dyDescent="0.25">
      <c r="A106" t="s">
        <v>800</v>
      </c>
      <c r="B106" t="s">
        <v>749</v>
      </c>
      <c r="C106">
        <v>575.9</v>
      </c>
      <c r="D106">
        <v>115.18</v>
      </c>
      <c r="E106">
        <v>691.08</v>
      </c>
      <c r="F106">
        <v>7315</v>
      </c>
      <c r="G106" t="s">
        <v>803</v>
      </c>
      <c r="H106">
        <v>440180489</v>
      </c>
    </row>
    <row r="107" spans="1:8" x14ac:dyDescent="0.25">
      <c r="A107" t="s">
        <v>800</v>
      </c>
      <c r="B107" t="s">
        <v>163</v>
      </c>
      <c r="C107">
        <v>240.18</v>
      </c>
      <c r="D107">
        <v>24.44</v>
      </c>
      <c r="E107">
        <v>264.62</v>
      </c>
      <c r="F107">
        <v>7316</v>
      </c>
      <c r="G107" t="s">
        <v>804</v>
      </c>
      <c r="H107">
        <v>536153357</v>
      </c>
    </row>
    <row r="108" spans="1:8" x14ac:dyDescent="0.25">
      <c r="A108" t="s">
        <v>807</v>
      </c>
      <c r="B108" t="s">
        <v>539</v>
      </c>
      <c r="C108">
        <v>325</v>
      </c>
      <c r="D108">
        <v>65</v>
      </c>
      <c r="E108">
        <v>390</v>
      </c>
      <c r="F108">
        <v>7322</v>
      </c>
      <c r="G108" t="s">
        <v>808</v>
      </c>
      <c r="H108">
        <v>812181463</v>
      </c>
    </row>
    <row r="109" spans="1:8" x14ac:dyDescent="0.25">
      <c r="A109" t="s">
        <v>786</v>
      </c>
      <c r="B109" t="s">
        <v>776</v>
      </c>
      <c r="C109">
        <v>19.170000000000002</v>
      </c>
      <c r="D109">
        <v>3.83</v>
      </c>
      <c r="E109">
        <v>23</v>
      </c>
      <c r="F109">
        <v>7329</v>
      </c>
      <c r="G109" t="s">
        <v>843</v>
      </c>
      <c r="H109">
        <v>403314604</v>
      </c>
    </row>
    <row r="110" spans="1:8" x14ac:dyDescent="0.25">
      <c r="A110" t="s">
        <v>786</v>
      </c>
      <c r="B110" t="s">
        <v>848</v>
      </c>
      <c r="C110">
        <v>870</v>
      </c>
      <c r="D110">
        <v>174</v>
      </c>
      <c r="E110">
        <v>1044</v>
      </c>
      <c r="F110">
        <v>7334</v>
      </c>
      <c r="G110" t="s">
        <v>849</v>
      </c>
      <c r="H110">
        <v>867389069</v>
      </c>
    </row>
    <row r="111" spans="1:8" x14ac:dyDescent="0.25">
      <c r="C111">
        <v>36270.890000000007</v>
      </c>
      <c r="D111">
        <v>4247.2299999999996</v>
      </c>
      <c r="E111">
        <v>40518.12000000001</v>
      </c>
    </row>
    <row r="113" spans="4:4" ht="15.75" thickBot="1" x14ac:dyDescent="0.3"/>
    <row r="114" spans="4:4" ht="15.75" thickBot="1" x14ac:dyDescent="0.3">
      <c r="D114" s="10">
        <f>SUM(D14+D33+D60+D111)</f>
        <v>5790.8399999999992</v>
      </c>
    </row>
  </sheetData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1BFE8-5CDB-4D9B-A012-96C7BA7E8A80}">
  <dimension ref="A1"/>
  <sheetViews>
    <sheetView workbookViewId="0">
      <selection sqref="A1:K13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4970F-0770-450E-86A2-A10E0316811A}">
  <dimension ref="A1"/>
  <sheetViews>
    <sheetView workbookViewId="0">
      <selection sqref="A1:I12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9ECC7-B65F-4704-BF6F-9E3A41A5CEBA}">
  <dimension ref="A1:H19"/>
  <sheetViews>
    <sheetView workbookViewId="0">
      <selection activeCell="M14" sqref="M14"/>
    </sheetView>
  </sheetViews>
  <sheetFormatPr defaultRowHeight="15" x14ac:dyDescent="0.25"/>
  <cols>
    <col min="7" max="7" width="19.85546875" customWidth="1"/>
    <col min="8" max="8" width="19.7109375" customWidth="1"/>
  </cols>
  <sheetData>
    <row r="1" spans="1:8" x14ac:dyDescent="0.25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  <row r="2" spans="1:8" x14ac:dyDescent="0.25">
      <c r="A2" t="s">
        <v>298</v>
      </c>
      <c r="B2" t="s">
        <v>299</v>
      </c>
      <c r="C2">
        <v>111.45</v>
      </c>
      <c r="D2">
        <v>22.29</v>
      </c>
      <c r="E2">
        <v>133.74</v>
      </c>
      <c r="F2">
        <v>7086</v>
      </c>
      <c r="G2" t="s">
        <v>300</v>
      </c>
      <c r="H2">
        <v>291139065</v>
      </c>
    </row>
    <row r="3" spans="1:8" x14ac:dyDescent="0.25">
      <c r="A3" t="s">
        <v>298</v>
      </c>
      <c r="B3" t="s">
        <v>301</v>
      </c>
      <c r="C3">
        <v>1465.75</v>
      </c>
      <c r="D3">
        <v>293.14999999999998</v>
      </c>
      <c r="E3">
        <v>1758.9</v>
      </c>
      <c r="F3">
        <v>7087</v>
      </c>
      <c r="G3" t="s">
        <v>302</v>
      </c>
      <c r="H3">
        <v>175474775</v>
      </c>
    </row>
    <row r="4" spans="1:8" x14ac:dyDescent="0.25">
      <c r="A4" t="s">
        <v>298</v>
      </c>
      <c r="B4" t="s">
        <v>303</v>
      </c>
      <c r="C4">
        <v>279.7</v>
      </c>
      <c r="D4">
        <v>55.94</v>
      </c>
      <c r="E4">
        <v>335.64</v>
      </c>
      <c r="F4">
        <v>7088</v>
      </c>
      <c r="G4" t="s">
        <v>304</v>
      </c>
      <c r="H4">
        <v>633964320</v>
      </c>
    </row>
    <row r="5" spans="1:8" x14ac:dyDescent="0.25">
      <c r="A5" t="s">
        <v>307</v>
      </c>
      <c r="B5" t="s">
        <v>308</v>
      </c>
      <c r="C5">
        <v>10421.76</v>
      </c>
      <c r="D5">
        <v>2084.35</v>
      </c>
      <c r="E5">
        <v>12506.11</v>
      </c>
      <c r="F5">
        <v>7091</v>
      </c>
      <c r="G5" t="s">
        <v>309</v>
      </c>
      <c r="H5">
        <v>175396136</v>
      </c>
    </row>
    <row r="6" spans="1:8" x14ac:dyDescent="0.25">
      <c r="A6" t="s">
        <v>312</v>
      </c>
      <c r="B6" t="s">
        <v>205</v>
      </c>
      <c r="C6">
        <v>144.79</v>
      </c>
      <c r="D6">
        <v>7.24</v>
      </c>
      <c r="E6">
        <v>152.03</v>
      </c>
      <c r="F6">
        <v>7096</v>
      </c>
      <c r="G6" t="s">
        <v>206</v>
      </c>
      <c r="H6">
        <v>559097899</v>
      </c>
    </row>
    <row r="7" spans="1:8" x14ac:dyDescent="0.25">
      <c r="A7" t="s">
        <v>319</v>
      </c>
      <c r="B7" t="s">
        <v>320</v>
      </c>
      <c r="C7">
        <v>18.649999999999999</v>
      </c>
      <c r="D7">
        <v>3.73</v>
      </c>
      <c r="E7">
        <v>22.38</v>
      </c>
      <c r="F7">
        <v>7097</v>
      </c>
      <c r="G7" t="s">
        <v>321</v>
      </c>
      <c r="H7">
        <v>756098692</v>
      </c>
    </row>
    <row r="8" spans="1:8" x14ac:dyDescent="0.25">
      <c r="A8" t="s">
        <v>319</v>
      </c>
      <c r="B8" t="s">
        <v>322</v>
      </c>
      <c r="C8">
        <v>5133.8999999999996</v>
      </c>
      <c r="D8">
        <v>1026.78</v>
      </c>
      <c r="E8">
        <v>6160.68</v>
      </c>
      <c r="F8">
        <v>7098</v>
      </c>
      <c r="G8" t="s">
        <v>323</v>
      </c>
      <c r="H8">
        <v>809072924</v>
      </c>
    </row>
    <row r="9" spans="1:8" x14ac:dyDescent="0.25">
      <c r="A9" t="s">
        <v>324</v>
      </c>
      <c r="B9" t="s">
        <v>325</v>
      </c>
      <c r="C9">
        <v>233.29</v>
      </c>
      <c r="D9">
        <v>46.66</v>
      </c>
      <c r="E9">
        <v>279.95</v>
      </c>
      <c r="F9">
        <v>7100</v>
      </c>
      <c r="G9" t="s">
        <v>326</v>
      </c>
      <c r="H9">
        <v>708090544</v>
      </c>
    </row>
    <row r="10" spans="1:8" x14ac:dyDescent="0.25">
      <c r="A10" t="s">
        <v>330</v>
      </c>
      <c r="B10" t="s">
        <v>331</v>
      </c>
      <c r="C10">
        <v>142.07</v>
      </c>
      <c r="D10">
        <v>28.42</v>
      </c>
      <c r="E10">
        <v>170.49</v>
      </c>
      <c r="F10">
        <v>7101</v>
      </c>
      <c r="G10" t="s">
        <v>332</v>
      </c>
      <c r="H10">
        <v>232555575</v>
      </c>
    </row>
    <row r="11" spans="1:8" x14ac:dyDescent="0.25">
      <c r="A11" t="s">
        <v>330</v>
      </c>
      <c r="B11" t="s">
        <v>333</v>
      </c>
      <c r="C11">
        <v>950</v>
      </c>
      <c r="D11">
        <v>190</v>
      </c>
      <c r="E11">
        <v>1140</v>
      </c>
      <c r="F11">
        <v>7102</v>
      </c>
      <c r="G11" t="s">
        <v>334</v>
      </c>
      <c r="H11">
        <v>759338291</v>
      </c>
    </row>
    <row r="12" spans="1:8" x14ac:dyDescent="0.25">
      <c r="A12" t="s">
        <v>330</v>
      </c>
      <c r="B12" t="s">
        <v>333</v>
      </c>
      <c r="C12">
        <v>4850</v>
      </c>
      <c r="D12">
        <v>970</v>
      </c>
      <c r="E12">
        <v>5820</v>
      </c>
      <c r="F12">
        <v>7103</v>
      </c>
      <c r="G12" t="s">
        <v>335</v>
      </c>
      <c r="H12">
        <v>759338291</v>
      </c>
    </row>
    <row r="13" spans="1:8" x14ac:dyDescent="0.25">
      <c r="A13" t="s">
        <v>336</v>
      </c>
      <c r="B13" t="s">
        <v>116</v>
      </c>
      <c r="C13">
        <v>11.99</v>
      </c>
      <c r="D13">
        <v>2.4</v>
      </c>
      <c r="E13">
        <v>14.39</v>
      </c>
      <c r="F13">
        <v>7105</v>
      </c>
      <c r="G13" t="s">
        <v>339</v>
      </c>
      <c r="H13">
        <v>373142903</v>
      </c>
    </row>
    <row r="14" spans="1:8" x14ac:dyDescent="0.25">
      <c r="A14" t="s">
        <v>345</v>
      </c>
      <c r="B14" t="s">
        <v>352</v>
      </c>
      <c r="C14">
        <v>840</v>
      </c>
      <c r="D14">
        <v>168</v>
      </c>
      <c r="E14">
        <v>1008</v>
      </c>
      <c r="F14">
        <v>7113</v>
      </c>
      <c r="G14" t="s">
        <v>353</v>
      </c>
      <c r="H14">
        <v>845307820</v>
      </c>
    </row>
    <row r="15" spans="1:8" x14ac:dyDescent="0.25">
      <c r="A15" t="s">
        <v>345</v>
      </c>
      <c r="B15" t="s">
        <v>165</v>
      </c>
      <c r="C15">
        <v>59.87</v>
      </c>
      <c r="D15">
        <v>11.97</v>
      </c>
      <c r="E15">
        <v>71.84</v>
      </c>
      <c r="F15">
        <v>7115</v>
      </c>
      <c r="G15" t="s">
        <v>355</v>
      </c>
      <c r="H15">
        <v>375436139</v>
      </c>
    </row>
    <row r="16" spans="1:8" x14ac:dyDescent="0.25">
      <c r="A16" t="s">
        <v>319</v>
      </c>
      <c r="B16" t="s">
        <v>181</v>
      </c>
      <c r="C16">
        <v>175.76</v>
      </c>
      <c r="D16">
        <v>35.15</v>
      </c>
      <c r="E16">
        <v>210.91</v>
      </c>
      <c r="F16" t="s">
        <v>175</v>
      </c>
      <c r="G16" t="s">
        <v>374</v>
      </c>
      <c r="H16">
        <v>684966762</v>
      </c>
    </row>
    <row r="17" spans="1:8" x14ac:dyDescent="0.25">
      <c r="A17" t="s">
        <v>324</v>
      </c>
      <c r="B17" t="s">
        <v>183</v>
      </c>
      <c r="C17">
        <v>372.94</v>
      </c>
      <c r="D17">
        <v>69.260000000000005</v>
      </c>
      <c r="E17">
        <v>442.2</v>
      </c>
      <c r="F17" t="s">
        <v>175</v>
      </c>
      <c r="G17" t="s">
        <v>375</v>
      </c>
      <c r="H17">
        <v>577704800</v>
      </c>
    </row>
    <row r="18" spans="1:8" x14ac:dyDescent="0.25">
      <c r="A18" t="s">
        <v>357</v>
      </c>
      <c r="B18" t="s">
        <v>174</v>
      </c>
      <c r="C18">
        <v>29.66</v>
      </c>
      <c r="D18">
        <v>5.93</v>
      </c>
      <c r="E18">
        <v>35.590000000000003</v>
      </c>
      <c r="F18" t="s">
        <v>175</v>
      </c>
      <c r="G18" t="s">
        <v>176</v>
      </c>
      <c r="H18">
        <v>744032068</v>
      </c>
    </row>
    <row r="19" spans="1:8" x14ac:dyDescent="0.25">
      <c r="C19">
        <v>36886.520000000019</v>
      </c>
      <c r="D19">
        <v>5021.2699999999995</v>
      </c>
      <c r="E19">
        <v>41907.790000000008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550BD-649C-412E-9049-33106655032D}">
  <dimension ref="A1:E23"/>
  <sheetViews>
    <sheetView workbookViewId="0">
      <selection activeCell="E25" sqref="E25"/>
    </sheetView>
  </sheetViews>
  <sheetFormatPr defaultRowHeight="15" x14ac:dyDescent="0.25"/>
  <sheetData>
    <row r="1" spans="1:5" x14ac:dyDescent="0.25">
      <c r="A1" t="s">
        <v>219</v>
      </c>
    </row>
    <row r="2" spans="1:5" x14ac:dyDescent="0.25">
      <c r="B2" t="s">
        <v>398</v>
      </c>
      <c r="C2" t="s">
        <v>399</v>
      </c>
      <c r="D2" t="s">
        <v>400</v>
      </c>
    </row>
    <row r="3" spans="1:5" x14ac:dyDescent="0.25">
      <c r="A3" t="s">
        <v>213</v>
      </c>
      <c r="B3">
        <v>200</v>
      </c>
      <c r="D3">
        <v>200</v>
      </c>
    </row>
    <row r="4" spans="1:5" x14ac:dyDescent="0.25">
      <c r="A4" t="s">
        <v>233</v>
      </c>
      <c r="C4">
        <v>4.3099999999999996</v>
      </c>
      <c r="D4">
        <v>195.69</v>
      </c>
      <c r="E4" t="s">
        <v>401</v>
      </c>
    </row>
    <row r="5" spans="1:5" x14ac:dyDescent="0.25">
      <c r="A5" t="s">
        <v>160</v>
      </c>
      <c r="C5">
        <v>3</v>
      </c>
      <c r="D5">
        <v>192.69</v>
      </c>
      <c r="E5" t="s">
        <v>402</v>
      </c>
    </row>
    <row r="6" spans="1:5" x14ac:dyDescent="0.25">
      <c r="A6" t="s">
        <v>403</v>
      </c>
      <c r="C6">
        <v>4</v>
      </c>
      <c r="D6">
        <v>188.69</v>
      </c>
      <c r="E6" t="s">
        <v>404</v>
      </c>
    </row>
    <row r="7" spans="1:5" x14ac:dyDescent="0.25">
      <c r="A7" t="s">
        <v>345</v>
      </c>
      <c r="C7">
        <v>16.29</v>
      </c>
      <c r="D7">
        <v>172.4</v>
      </c>
      <c r="E7" t="s">
        <v>405</v>
      </c>
    </row>
    <row r="8" spans="1:5" x14ac:dyDescent="0.25">
      <c r="A8" t="s">
        <v>395</v>
      </c>
      <c r="C8">
        <v>4.5</v>
      </c>
      <c r="D8">
        <v>167.9</v>
      </c>
      <c r="E8" t="s">
        <v>427</v>
      </c>
    </row>
    <row r="9" spans="1:5" x14ac:dyDescent="0.25">
      <c r="A9" t="s">
        <v>428</v>
      </c>
      <c r="C9">
        <v>4.8</v>
      </c>
      <c r="D9">
        <v>163.1</v>
      </c>
      <c r="E9" t="s">
        <v>405</v>
      </c>
    </row>
    <row r="10" spans="1:5" x14ac:dyDescent="0.25">
      <c r="A10" t="s">
        <v>414</v>
      </c>
      <c r="C10">
        <v>10</v>
      </c>
      <c r="D10">
        <v>153.1</v>
      </c>
      <c r="E10" t="s">
        <v>429</v>
      </c>
    </row>
    <row r="11" spans="1:5" x14ac:dyDescent="0.25">
      <c r="A11" t="s">
        <v>623</v>
      </c>
      <c r="C11">
        <v>0.9</v>
      </c>
      <c r="D11">
        <v>152.19999999999999</v>
      </c>
      <c r="E11" t="s">
        <v>686</v>
      </c>
    </row>
    <row r="12" spans="1:5" x14ac:dyDescent="0.25">
      <c r="A12" t="s">
        <v>630</v>
      </c>
      <c r="C12">
        <v>8.4</v>
      </c>
      <c r="D12">
        <v>143.80000000000001</v>
      </c>
      <c r="E12" t="s">
        <v>687</v>
      </c>
    </row>
    <row r="13" spans="1:5" x14ac:dyDescent="0.25">
      <c r="A13" t="s">
        <v>688</v>
      </c>
      <c r="C13">
        <v>15.79</v>
      </c>
      <c r="D13">
        <v>128.01</v>
      </c>
      <c r="E13" t="s">
        <v>689</v>
      </c>
    </row>
    <row r="14" spans="1:5" x14ac:dyDescent="0.25">
      <c r="A14" t="s">
        <v>576</v>
      </c>
      <c r="C14">
        <v>11.99</v>
      </c>
      <c r="D14">
        <v>116.02</v>
      </c>
      <c r="E14" t="s">
        <v>690</v>
      </c>
    </row>
    <row r="15" spans="1:5" x14ac:dyDescent="0.25">
      <c r="A15" t="s">
        <v>691</v>
      </c>
      <c r="C15">
        <v>11.05</v>
      </c>
      <c r="D15">
        <v>104.97</v>
      </c>
      <c r="E15" t="s">
        <v>692</v>
      </c>
    </row>
    <row r="16" spans="1:5" x14ac:dyDescent="0.25">
      <c r="A16" t="s">
        <v>535</v>
      </c>
      <c r="C16">
        <v>1</v>
      </c>
      <c r="D16">
        <v>103.97</v>
      </c>
      <c r="E16" t="s">
        <v>693</v>
      </c>
    </row>
    <row r="17" spans="1:5" x14ac:dyDescent="0.25">
      <c r="A17" t="s">
        <v>694</v>
      </c>
      <c r="C17">
        <v>39.950000000000003</v>
      </c>
      <c r="D17">
        <v>64.02</v>
      </c>
      <c r="E17" t="s">
        <v>692</v>
      </c>
    </row>
    <row r="18" spans="1:5" x14ac:dyDescent="0.25">
      <c r="A18" t="s">
        <v>695</v>
      </c>
      <c r="C18">
        <v>1.6</v>
      </c>
      <c r="D18">
        <v>62.42</v>
      </c>
      <c r="E18" t="s">
        <v>686</v>
      </c>
    </row>
    <row r="19" spans="1:5" x14ac:dyDescent="0.25">
      <c r="A19" t="s">
        <v>640</v>
      </c>
      <c r="C19">
        <v>9.85</v>
      </c>
      <c r="D19">
        <v>52.57</v>
      </c>
      <c r="E19" t="s">
        <v>696</v>
      </c>
    </row>
    <row r="20" spans="1:5" x14ac:dyDescent="0.25">
      <c r="A20" t="s">
        <v>610</v>
      </c>
      <c r="C20">
        <v>10.199999999999999</v>
      </c>
      <c r="D20">
        <v>42.37</v>
      </c>
      <c r="E20" t="s">
        <v>697</v>
      </c>
    </row>
    <row r="21" spans="1:5" x14ac:dyDescent="0.25">
      <c r="A21" t="s">
        <v>586</v>
      </c>
      <c r="C21">
        <v>25.4</v>
      </c>
      <c r="D21">
        <v>16.97</v>
      </c>
      <c r="E21" t="s">
        <v>405</v>
      </c>
    </row>
    <row r="22" spans="1:5" x14ac:dyDescent="0.25">
      <c r="A22" t="s">
        <v>698</v>
      </c>
      <c r="C22">
        <v>3.1</v>
      </c>
      <c r="D22">
        <v>13.87</v>
      </c>
      <c r="E22" t="s">
        <v>699</v>
      </c>
    </row>
    <row r="23" spans="1:5" x14ac:dyDescent="0.25">
      <c r="A23" t="s">
        <v>698</v>
      </c>
      <c r="C23">
        <v>10.01</v>
      </c>
      <c r="D23">
        <v>3.86</v>
      </c>
      <c r="E23" t="s">
        <v>700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F366-07FC-43AC-8E21-2859D844CE68}">
  <dimension ref="A2:Q39"/>
  <sheetViews>
    <sheetView workbookViewId="0">
      <selection activeCell="K23" sqref="K23"/>
    </sheetView>
  </sheetViews>
  <sheetFormatPr defaultRowHeight="15" x14ac:dyDescent="0.25"/>
  <cols>
    <col min="1" max="1" width="19.140625" customWidth="1"/>
    <col min="13" max="13" width="18.5703125" customWidth="1"/>
  </cols>
  <sheetData>
    <row r="2" spans="1:17" x14ac:dyDescent="0.25">
      <c r="A2">
        <v>21.4</v>
      </c>
      <c r="B2" t="s">
        <v>151</v>
      </c>
      <c r="C2">
        <v>60</v>
      </c>
      <c r="D2">
        <v>60</v>
      </c>
      <c r="E2" t="s">
        <v>186</v>
      </c>
      <c r="M2" t="s">
        <v>263</v>
      </c>
    </row>
    <row r="3" spans="1:17" x14ac:dyDescent="0.25">
      <c r="A3">
        <v>5.5</v>
      </c>
      <c r="B3" t="s">
        <v>151</v>
      </c>
      <c r="C3">
        <v>30</v>
      </c>
      <c r="D3">
        <v>30</v>
      </c>
      <c r="E3" t="s">
        <v>211</v>
      </c>
    </row>
    <row r="4" spans="1:17" x14ac:dyDescent="0.25">
      <c r="A4">
        <v>12.5</v>
      </c>
      <c r="B4" t="s">
        <v>151</v>
      </c>
      <c r="C4">
        <v>30</v>
      </c>
      <c r="D4">
        <v>30</v>
      </c>
      <c r="E4" t="s">
        <v>211</v>
      </c>
      <c r="M4" t="s">
        <v>264</v>
      </c>
      <c r="N4">
        <v>50</v>
      </c>
      <c r="Q4" t="s">
        <v>247</v>
      </c>
    </row>
    <row r="5" spans="1:17" x14ac:dyDescent="0.25">
      <c r="A5">
        <v>19.5</v>
      </c>
      <c r="B5" t="s">
        <v>151</v>
      </c>
      <c r="C5">
        <v>30</v>
      </c>
      <c r="D5">
        <v>30</v>
      </c>
      <c r="E5" t="s">
        <v>282</v>
      </c>
      <c r="M5" t="s">
        <v>265</v>
      </c>
      <c r="N5">
        <v>330</v>
      </c>
      <c r="Q5" t="s">
        <v>266</v>
      </c>
    </row>
    <row r="6" spans="1:17" x14ac:dyDescent="0.25">
      <c r="A6" t="s">
        <v>242</v>
      </c>
      <c r="B6" t="s">
        <v>243</v>
      </c>
      <c r="C6">
        <v>150</v>
      </c>
      <c r="D6">
        <v>150</v>
      </c>
      <c r="E6" t="s">
        <v>307</v>
      </c>
      <c r="M6" t="s">
        <v>268</v>
      </c>
      <c r="N6">
        <v>25714.15</v>
      </c>
      <c r="Q6" t="s">
        <v>269</v>
      </c>
    </row>
    <row r="7" spans="1:17" x14ac:dyDescent="0.25">
      <c r="A7" t="s">
        <v>244</v>
      </c>
      <c r="B7" t="s">
        <v>243</v>
      </c>
      <c r="C7">
        <v>270</v>
      </c>
      <c r="D7">
        <v>270</v>
      </c>
      <c r="E7" t="s">
        <v>307</v>
      </c>
      <c r="M7" t="s">
        <v>270</v>
      </c>
      <c r="N7">
        <v>9717.7800000000007</v>
      </c>
    </row>
    <row r="8" spans="1:17" x14ac:dyDescent="0.25">
      <c r="A8">
        <v>2.6</v>
      </c>
      <c r="B8" t="s">
        <v>151</v>
      </c>
      <c r="C8">
        <v>30</v>
      </c>
      <c r="D8">
        <v>30</v>
      </c>
      <c r="E8" t="s">
        <v>307</v>
      </c>
      <c r="M8" t="s">
        <v>271</v>
      </c>
      <c r="N8">
        <v>100</v>
      </c>
    </row>
    <row r="9" spans="1:17" x14ac:dyDescent="0.25">
      <c r="A9" t="s">
        <v>239</v>
      </c>
      <c r="B9" t="s">
        <v>267</v>
      </c>
      <c r="C9">
        <v>90</v>
      </c>
      <c r="D9">
        <v>90</v>
      </c>
      <c r="E9" t="s">
        <v>381</v>
      </c>
    </row>
    <row r="10" spans="1:17" x14ac:dyDescent="0.25">
      <c r="B10" t="s">
        <v>240</v>
      </c>
      <c r="C10">
        <v>157.5</v>
      </c>
      <c r="D10">
        <v>157.5</v>
      </c>
      <c r="E10" t="s">
        <v>361</v>
      </c>
      <c r="N10">
        <f>SUM(N4:N9)</f>
        <v>35911.93</v>
      </c>
      <c r="O10">
        <f>SUM(O4:O9)</f>
        <v>0</v>
      </c>
    </row>
    <row r="11" spans="1:17" x14ac:dyDescent="0.25">
      <c r="B11" t="s">
        <v>241</v>
      </c>
      <c r="C11">
        <v>105</v>
      </c>
    </row>
    <row r="12" spans="1:17" x14ac:dyDescent="0.25">
      <c r="A12" s="2" t="s">
        <v>272</v>
      </c>
      <c r="B12" t="s">
        <v>273</v>
      </c>
      <c r="C12">
        <v>995.15</v>
      </c>
      <c r="D12">
        <v>995.15</v>
      </c>
      <c r="E12" t="s">
        <v>358</v>
      </c>
    </row>
    <row r="13" spans="1:17" x14ac:dyDescent="0.25">
      <c r="A13" t="s">
        <v>272</v>
      </c>
      <c r="B13" t="s">
        <v>274</v>
      </c>
      <c r="C13">
        <v>12069.4</v>
      </c>
    </row>
    <row r="14" spans="1:17" x14ac:dyDescent="0.25">
      <c r="A14" t="s">
        <v>238</v>
      </c>
      <c r="B14" t="s">
        <v>237</v>
      </c>
      <c r="C14">
        <v>204</v>
      </c>
    </row>
    <row r="15" spans="1:17" x14ac:dyDescent="0.25">
      <c r="A15" t="s">
        <v>279</v>
      </c>
      <c r="C15">
        <v>216.66</v>
      </c>
      <c r="D15">
        <v>216.66</v>
      </c>
      <c r="E15" t="s">
        <v>211</v>
      </c>
    </row>
    <row r="16" spans="1:17" x14ac:dyDescent="0.25">
      <c r="A16" t="s">
        <v>297</v>
      </c>
      <c r="C16">
        <v>1528.74</v>
      </c>
      <c r="D16">
        <v>1528.74</v>
      </c>
      <c r="E16" t="s">
        <v>361</v>
      </c>
    </row>
    <row r="17" spans="1:6" x14ac:dyDescent="0.25">
      <c r="A17" t="s">
        <v>276</v>
      </c>
      <c r="C17">
        <v>2500</v>
      </c>
      <c r="D17">
        <v>2500</v>
      </c>
      <c r="E17" t="s">
        <v>561</v>
      </c>
      <c r="F17" t="s">
        <v>343</v>
      </c>
    </row>
    <row r="18" spans="1:6" x14ac:dyDescent="0.25">
      <c r="A18" t="s">
        <v>344</v>
      </c>
      <c r="C18">
        <v>480</v>
      </c>
      <c r="D18">
        <v>480</v>
      </c>
      <c r="E18" t="s">
        <v>363</v>
      </c>
    </row>
    <row r="19" spans="1:6" x14ac:dyDescent="0.25">
      <c r="A19" t="s">
        <v>370</v>
      </c>
      <c r="C19">
        <v>60</v>
      </c>
      <c r="D19">
        <v>60</v>
      </c>
      <c r="E19" t="s">
        <v>365</v>
      </c>
    </row>
    <row r="20" spans="1:6" x14ac:dyDescent="0.25">
      <c r="A20" t="s">
        <v>371</v>
      </c>
      <c r="C20">
        <v>30</v>
      </c>
      <c r="D20">
        <v>30</v>
      </c>
      <c r="E20" t="s">
        <v>365</v>
      </c>
    </row>
    <row r="21" spans="1:6" x14ac:dyDescent="0.25">
      <c r="A21" t="s">
        <v>372</v>
      </c>
      <c r="C21">
        <v>1050</v>
      </c>
      <c r="D21">
        <v>1050</v>
      </c>
      <c r="E21" t="s">
        <v>366</v>
      </c>
    </row>
    <row r="22" spans="1:6" x14ac:dyDescent="0.25">
      <c r="A22" t="s">
        <v>373</v>
      </c>
      <c r="C22">
        <v>30</v>
      </c>
      <c r="D22">
        <v>30</v>
      </c>
      <c r="E22" t="s">
        <v>359</v>
      </c>
    </row>
    <row r="23" spans="1:6" x14ac:dyDescent="0.25">
      <c r="A23" t="s">
        <v>388</v>
      </c>
      <c r="B23" t="s">
        <v>397</v>
      </c>
      <c r="C23">
        <v>45</v>
      </c>
    </row>
    <row r="24" spans="1:6" x14ac:dyDescent="0.25">
      <c r="A24" t="s">
        <v>390</v>
      </c>
      <c r="B24" t="s">
        <v>397</v>
      </c>
      <c r="C24">
        <v>240</v>
      </c>
    </row>
    <row r="25" spans="1:6" x14ac:dyDescent="0.25">
      <c r="A25" t="s">
        <v>391</v>
      </c>
      <c r="B25" t="s">
        <v>397</v>
      </c>
      <c r="C25">
        <v>60</v>
      </c>
      <c r="D25">
        <v>60</v>
      </c>
      <c r="E25" t="s">
        <v>455</v>
      </c>
    </row>
    <row r="26" spans="1:6" x14ac:dyDescent="0.25">
      <c r="A26" t="s">
        <v>389</v>
      </c>
      <c r="B26" t="s">
        <v>397</v>
      </c>
      <c r="C26">
        <v>76.5</v>
      </c>
    </row>
    <row r="27" spans="1:6" x14ac:dyDescent="0.25">
      <c r="A27" t="s">
        <v>392</v>
      </c>
      <c r="B27" t="s">
        <v>397</v>
      </c>
      <c r="C27">
        <v>90</v>
      </c>
      <c r="D27">
        <v>90</v>
      </c>
      <c r="E27" t="s">
        <v>441</v>
      </c>
    </row>
    <row r="28" spans="1:6" x14ac:dyDescent="0.25">
      <c r="A28" t="s">
        <v>393</v>
      </c>
      <c r="B28" t="s">
        <v>397</v>
      </c>
      <c r="C28">
        <v>20</v>
      </c>
      <c r="D28">
        <v>20</v>
      </c>
      <c r="E28" t="s">
        <v>466</v>
      </c>
    </row>
    <row r="29" spans="1:6" x14ac:dyDescent="0.25">
      <c r="A29" t="s">
        <v>394</v>
      </c>
      <c r="B29" t="s">
        <v>397</v>
      </c>
      <c r="C29">
        <v>60</v>
      </c>
      <c r="D29">
        <v>60</v>
      </c>
      <c r="E29" t="s">
        <v>473</v>
      </c>
    </row>
    <row r="30" spans="1:6" x14ac:dyDescent="0.25">
      <c r="A30" t="s">
        <v>444</v>
      </c>
      <c r="B30" t="s">
        <v>445</v>
      </c>
      <c r="C30">
        <v>34</v>
      </c>
    </row>
    <row r="31" spans="1:6" x14ac:dyDescent="0.25">
      <c r="A31" t="s">
        <v>446</v>
      </c>
      <c r="B31" t="s">
        <v>448</v>
      </c>
      <c r="C31">
        <v>75</v>
      </c>
      <c r="D31">
        <v>75</v>
      </c>
      <c r="E31" t="s">
        <v>526</v>
      </c>
    </row>
    <row r="32" spans="1:6" x14ac:dyDescent="0.25">
      <c r="A32" t="s">
        <v>449</v>
      </c>
      <c r="B32" t="s">
        <v>445</v>
      </c>
      <c r="C32">
        <v>40</v>
      </c>
      <c r="D32">
        <v>40</v>
      </c>
      <c r="E32" t="s">
        <v>531</v>
      </c>
    </row>
    <row r="33" spans="1:5" x14ac:dyDescent="0.25">
      <c r="A33" t="s">
        <v>450</v>
      </c>
      <c r="B33" t="s">
        <v>445</v>
      </c>
      <c r="C33">
        <v>45</v>
      </c>
      <c r="D33">
        <v>45</v>
      </c>
      <c r="E33" t="s">
        <v>529</v>
      </c>
    </row>
    <row r="34" spans="1:5" x14ac:dyDescent="0.25">
      <c r="A34" t="s">
        <v>451</v>
      </c>
      <c r="B34" t="s">
        <v>445</v>
      </c>
      <c r="C34">
        <v>300</v>
      </c>
    </row>
    <row r="35" spans="1:5" x14ac:dyDescent="0.25">
      <c r="A35" t="s">
        <v>452</v>
      </c>
      <c r="B35" t="s">
        <v>447</v>
      </c>
      <c r="C35">
        <v>60</v>
      </c>
    </row>
    <row r="36" spans="1:5" x14ac:dyDescent="0.25">
      <c r="A36" t="s">
        <v>453</v>
      </c>
      <c r="B36" t="s">
        <v>445</v>
      </c>
      <c r="C36">
        <v>60</v>
      </c>
    </row>
    <row r="37" spans="1:5" x14ac:dyDescent="0.25">
      <c r="A37" t="s">
        <v>524</v>
      </c>
      <c r="C37">
        <v>100</v>
      </c>
      <c r="D37">
        <v>100</v>
      </c>
      <c r="E37" t="s">
        <v>488</v>
      </c>
    </row>
    <row r="39" spans="1:5" x14ac:dyDescent="0.25">
      <c r="C39">
        <f>SUM(C2:C38)</f>
        <v>21421.949999999997</v>
      </c>
      <c r="D39">
        <f>SUM(D2:D38)</f>
        <v>8228.0499999999993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cheques &amp; payments</vt:lpstr>
      <vt:lpstr>Sheet6</vt:lpstr>
      <vt:lpstr>Sheet5</vt:lpstr>
      <vt:lpstr>Sheet4</vt:lpstr>
      <vt:lpstr>Sheet3</vt:lpstr>
      <vt:lpstr>Sheet2</vt:lpstr>
      <vt:lpstr>Sheet1</vt:lpstr>
      <vt:lpstr>PETTY CASH</vt:lpstr>
      <vt:lpstr>Invoicing out</vt:lpstr>
      <vt:lpstr>Income</vt:lpstr>
      <vt:lpstr>Phil Downing Oustanding Invoice</vt:lpstr>
      <vt:lpstr>Outstanding Cheques 2020=2021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Joanne Geldard</dc:creator>
  <cp:lastModifiedBy>Joanne Geldard</cp:lastModifiedBy>
  <cp:lastPrinted>2022-01-06T16:08:22Z</cp:lastPrinted>
  <dcterms:created xsi:type="dcterms:W3CDTF">2021-04-14T10:52:06Z</dcterms:created>
  <dcterms:modified xsi:type="dcterms:W3CDTF">2022-01-10T09:55:08Z</dcterms:modified>
</cp:coreProperties>
</file>